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C:\Users\48108095219\AppData\Local\Microsoft\Windows\INetCache\Content.Outlook\7K15C8O5\"/>
    </mc:Choice>
  </mc:AlternateContent>
  <xr:revisionPtr revIDLastSave="0" documentId="13_ncr:1_{49D0E4BA-FE0C-4292-99F5-651A4DE7AFC6}" xr6:coauthVersionLast="47" xr6:coauthVersionMax="47" xr10:uidLastSave="{00000000-0000-0000-0000-000000000000}"/>
  <bookViews>
    <workbookView xWindow="28680" yWindow="-120" windowWidth="29040" windowHeight="15720" xr2:uid="{00000000-000D-0000-FFFF-FFFF00000000}"/>
  </bookViews>
  <sheets>
    <sheet name="Alghinn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 l="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C6" i="1"/>
  <c r="C7" i="1" s="1"/>
  <c r="C8" i="1" s="1"/>
  <c r="C9" i="1" s="1"/>
  <c r="C10" i="1" s="1"/>
  <c r="C11" i="1" s="1"/>
  <c r="C12" i="1" s="1"/>
  <c r="C13" i="1" s="1"/>
  <c r="C14" i="1" s="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R22" i="1"/>
  <c r="R23" i="1"/>
  <c r="R24" i="1"/>
  <c r="R25" i="1"/>
  <c r="R26" i="1"/>
  <c r="R27" i="1"/>
  <c r="R28" i="1"/>
  <c r="R29" i="1"/>
  <c r="R30" i="1"/>
  <c r="R31" i="1"/>
  <c r="R32" i="1"/>
  <c r="R33" i="1"/>
  <c r="R34" i="1"/>
  <c r="R35" i="1"/>
  <c r="R36" i="1"/>
  <c r="R37" i="1"/>
  <c r="R38" i="1"/>
  <c r="R39" i="1"/>
  <c r="R40" i="1"/>
  <c r="R21" i="1"/>
  <c r="R20" i="1"/>
  <c r="R19" i="1"/>
  <c r="R18" i="1"/>
  <c r="R17" i="1"/>
  <c r="R16" i="1"/>
  <c r="R6" i="1"/>
  <c r="R7" i="1"/>
  <c r="R8" i="1"/>
  <c r="R9" i="1"/>
  <c r="R10" i="1"/>
  <c r="R11" i="1"/>
  <c r="R12" i="1"/>
  <c r="R13" i="1"/>
  <c r="R14" i="1"/>
  <c r="R15" i="1"/>
  <c r="R5" i="1"/>
</calcChain>
</file>

<file path=xl/sharedStrings.xml><?xml version="1.0" encoding="utf-8"?>
<sst xmlns="http://schemas.openxmlformats.org/spreadsheetml/2006/main" count="844" uniqueCount="417">
  <si>
    <t>Kinnisasja põhiandmed</t>
  </si>
  <si>
    <t>Hinna andmed</t>
  </si>
  <si>
    <t xml:space="preserve">Planeeringud </t>
  </si>
  <si>
    <t>Lepingud</t>
  </si>
  <si>
    <t>Kitsendused/piirangud</t>
  </si>
  <si>
    <t>RKVR kood</t>
  </si>
  <si>
    <t>Maakond</t>
  </si>
  <si>
    <t>Omavalitsus</t>
  </si>
  <si>
    <t>Asustusüksus</t>
  </si>
  <si>
    <t>Katastritunnus</t>
  </si>
  <si>
    <t>Sihtotstarve</t>
  </si>
  <si>
    <t>Seotud lepingud</t>
  </si>
  <si>
    <t>Kitsendused/ piirangud</t>
  </si>
  <si>
    <t>Täiendav info</t>
  </si>
  <si>
    <t>maatulundusmaa</t>
  </si>
  <si>
    <t xml:space="preserve">RMK-le teadaolevalt puudub </t>
  </si>
  <si>
    <t>puuduvad</t>
  </si>
  <si>
    <t>Juurdepääs avalikult kasutavalt teelt puudub. Aluskaartidelt nähtuv kinnisasjale viiv tee kulgeb eramaal, kasutusõigust vormistatud ei ole</t>
  </si>
  <si>
    <t>Juurdepääs avalikult kasutavalt teelt puudub</t>
  </si>
  <si>
    <t>Hindamis-aruande kuupäev</t>
  </si>
  <si>
    <t>Väärtuse kuupäev</t>
  </si>
  <si>
    <t>Hindamise eesmärk</t>
  </si>
  <si>
    <t>Aruande koostaja</t>
  </si>
  <si>
    <t>Hindaja andmed</t>
  </si>
  <si>
    <t>Turu andmed</t>
  </si>
  <si>
    <t>Alghind (harilik väärtus) (eur/m²)</t>
  </si>
  <si>
    <t>Alghind (harilik väärtus) (eur)</t>
  </si>
  <si>
    <t>Aktiivse turu olemasolu hinnang</t>
  </si>
  <si>
    <t>Võrdlus-tehingute ülevaade</t>
  </si>
  <si>
    <t>Müügi-pakkumiste ülevaade</t>
  </si>
  <si>
    <t>Hindamis-käigu selgitus</t>
  </si>
  <si>
    <t>Mõju</t>
  </si>
  <si>
    <t>Mets ja mullastik</t>
  </si>
  <si>
    <t>Mullastiku kirjeldus</t>
  </si>
  <si>
    <t>Metsa hinne</t>
  </si>
  <si>
    <t xml:space="preserve">Mõju </t>
  </si>
  <si>
    <t>KV38877</t>
  </si>
  <si>
    <t>Lääne-Viru maakond</t>
  </si>
  <si>
    <t>Haljala vald</t>
  </si>
  <si>
    <t>Karula küla</t>
  </si>
  <si>
    <t>88702:002:0210</t>
  </si>
  <si>
    <t>KV58955</t>
  </si>
  <si>
    <t>Toolse küla</t>
  </si>
  <si>
    <t>88701:001:0333</t>
  </si>
  <si>
    <t>KV60046</t>
  </si>
  <si>
    <t>Kadrina vald</t>
  </si>
  <si>
    <t>Ama küla</t>
  </si>
  <si>
    <t>27202:001:0087</t>
  </si>
  <si>
    <t>KV3979</t>
  </si>
  <si>
    <t>Vinni vald</t>
  </si>
  <si>
    <t>Kehala küla</t>
  </si>
  <si>
    <t>Kruubi</t>
  </si>
  <si>
    <t>90002:004:0010</t>
  </si>
  <si>
    <t>KV60669</t>
  </si>
  <si>
    <t>Võhu küla</t>
  </si>
  <si>
    <t>Kuubi</t>
  </si>
  <si>
    <t>90001:001:0425</t>
  </si>
  <si>
    <t>KV49106</t>
  </si>
  <si>
    <t>Viru-Nigula vald</t>
  </si>
  <si>
    <t>Kõrtsialuse küla</t>
  </si>
  <si>
    <t>Kullimetsa</t>
  </si>
  <si>
    <t>15401:001:0303</t>
  </si>
  <si>
    <t>KV82481</t>
  </si>
  <si>
    <t>Koogu küla</t>
  </si>
  <si>
    <t>Ville</t>
  </si>
  <si>
    <t>90301:001:0077</t>
  </si>
  <si>
    <t>KV110821</t>
  </si>
  <si>
    <t>Nurga</t>
  </si>
  <si>
    <t>90301:001:0624</t>
  </si>
  <si>
    <t>KV44937</t>
  </si>
  <si>
    <t>Väike-Maarja vald</t>
  </si>
  <si>
    <t>Räitsvere küla</t>
  </si>
  <si>
    <t>66001:001:0207</t>
  </si>
  <si>
    <t>KV49198</t>
  </si>
  <si>
    <t>Triigi küla</t>
  </si>
  <si>
    <t>92703:001:0215</t>
  </si>
  <si>
    <t>KV112954</t>
  </si>
  <si>
    <t>Põlva maakond</t>
  </si>
  <si>
    <t>Põlva vald</t>
  </si>
  <si>
    <t>Aarna küla</t>
  </si>
  <si>
    <t>Hoidla</t>
  </si>
  <si>
    <t>62201:001:2002</t>
  </si>
  <si>
    <t>KV17438</t>
  </si>
  <si>
    <t>Räpina vald</t>
  </si>
  <si>
    <t>Ristipalo küla</t>
  </si>
  <si>
    <t>Pargi</t>
  </si>
  <si>
    <t>70703:004:0052</t>
  </si>
  <si>
    <t>KV5632</t>
  </si>
  <si>
    <t>Pärnu maakond</t>
  </si>
  <si>
    <t>Häädemeeste vald</t>
  </si>
  <si>
    <t>Massiaru küla</t>
  </si>
  <si>
    <t>Tuultemetsa</t>
  </si>
  <si>
    <t>21302:003:0121</t>
  </si>
  <si>
    <t>KV1963</t>
  </si>
  <si>
    <t>Lehemetsa</t>
  </si>
  <si>
    <t>21302:003:0122</t>
  </si>
  <si>
    <t>KV48045</t>
  </si>
  <si>
    <t>Lääneranna vald</t>
  </si>
  <si>
    <t>Piisu küla</t>
  </si>
  <si>
    <t>Kärneri</t>
  </si>
  <si>
    <t>33403:001:0316</t>
  </si>
  <si>
    <t>KV62150</t>
  </si>
  <si>
    <t>Esivere küla</t>
  </si>
  <si>
    <t>19501:001:0439</t>
  </si>
  <si>
    <t>KV66299</t>
  </si>
  <si>
    <t>Karuba küla</t>
  </si>
  <si>
    <t>Markini</t>
  </si>
  <si>
    <t>33401:001:0348</t>
  </si>
  <si>
    <t>KV82495</t>
  </si>
  <si>
    <t>43001:001:0235</t>
  </si>
  <si>
    <t>KV113764</t>
  </si>
  <si>
    <t>Põhja-Pärnumaa vald</t>
  </si>
  <si>
    <t>Pööravere küla</t>
  </si>
  <si>
    <t>Haapse</t>
  </si>
  <si>
    <t>63801:001:1195</t>
  </si>
  <si>
    <t>KV80573</t>
  </si>
  <si>
    <t>Pärnu linn</t>
  </si>
  <si>
    <t>Lavassaare alev</t>
  </si>
  <si>
    <t>Mäe tn 49</t>
  </si>
  <si>
    <t>62401:001:0359</t>
  </si>
  <si>
    <t>Räpina valla üldplaneering/kehtestatud 15.02.2023</t>
  </si>
  <si>
    <t>Korduv üleujutusala/38297,0; Ranna või kalda piiranguvöönd/984,0; Ranna või kalda veekaitsevöönd/984,0; Ranna või kalda ehituskeeluvöönd/984,0; Veekogu kallasrada/3570,0; Muinsuskaitseala või kinnismälestise (Toolse linnus)  kv/6913,0; võõrliigi - Heracleum sosnowskyi (Sosnovski karuputk) - leiukoht</t>
  </si>
  <si>
    <t>Maardla/41080,0</t>
  </si>
  <si>
    <t>Maardla/26,0; Nitraaditundlik ala/11916,0; Kaitsmata põhjaveega ala/282,0</t>
  </si>
  <si>
    <t>Maardla/25101,0; Nitraaditundlik ala/25101,0</t>
  </si>
  <si>
    <t>Ranna või kalda ehituskeeluvöönd/83,0; Ranna või kalda piiranguvöönd/4551,0</t>
  </si>
  <si>
    <t>Maardla/6367,0</t>
  </si>
  <si>
    <t>Maardla/2387,0; Elektripaigaldise kaitsevöönd/140,0</t>
  </si>
  <si>
    <t>Uuringu ala/44624,0; Nitraaditundlik ala/44624,0; Ranna või kalda piiranguvöönd/823,0</t>
  </si>
  <si>
    <t>Elektripaigaldise kaitsevöönd/3504,0; Elektripaigaldise kaitsevöönd/12,0; Kaitsmata põhjaveega ala/7286,0; Nitraaditundlik ala/7286,0; Elektripaigaldise kaitsevöönd/54,0; Elektripaigaldise kaitsevöönd/3681,0</t>
  </si>
  <si>
    <t>Sideehitise kaitsevöönd/131,0; Sideehitise kaitsevöönd/68,0; Sideehitise kaitsevöönd/4,0; Elektripaigaldise kaitsevöönd/139,0; Elektripaigaldise kaitsevöönd/78,0; Elektripaigaldise kaitsevöönd/15,0; Elektripaigaldise kaitsevöönd/15,0; Elektripaigaldise kaitsevöönd/8,0; Elektripaigaldise kaitsevöönd/89,0; Elektripaigaldise kaitsevöönd/7,0</t>
  </si>
  <si>
    <t>Elektripaigaldise kaitsevöönd/4432,0; Ranna või kalda piiranguvöönd/15829,0; Ranna või kalda veekaitsevöönd/1444,0; Ranna või kalda ehituskeeluvöönd/7432,0; Planeeringu ala/29531,0</t>
  </si>
  <si>
    <t>Tee avalik kasutus/4,0; Avalikult kasutatava tee kaitsevöönd/3220,0; Avalikult kasutatava tee kaitsevöönd/659,0; Sideehitise kaitsevöönd/2,0; Sideehitise kaitsevöönd/42,0; Sideehitise kaitsevöönd/3,0; Sideehitise kaitsevöönd/83,0; Sideehitise kaitsevöönd/27,0; Sideehitise kaitsevöönd/41,0; Elektripaigaldise kaitsevöönd/8,0; Elektripaigaldise kaitsevöönd/290,0; Elektripaigaldise kaitsevöönd/89,0; Elektripaigaldise kaitsevöönd/3,0; Elektripaigaldise kaitsevöönd/15,0; Elektripaigaldise kaitsevöönd/124,0; Elektripaigaldise kaitsevöönd/7,0; Planeeringu ala/9123,0</t>
  </si>
  <si>
    <t>Pärandkultuur: Niite mägi;  Uuringu ala (geoloogiline)</t>
  </si>
  <si>
    <t>Maardla/1942,0</t>
  </si>
  <si>
    <t>Uuringu ala (geoloogiline)</t>
  </si>
  <si>
    <t>Maaparandushoiu-ala/22273,0; Uuringu ala (geoloogiline)</t>
  </si>
  <si>
    <t>Maardla/27,0; Uuringu ala (geoloogiline)</t>
  </si>
  <si>
    <t>Juurdepääs avalikult kasutavalt teelt puudub. Aluskaartidelt nähtuv kinnisasjale viiv tee kulgeb eramaal, kasutusõigust vormistatud ei ole. ETAK andmetel asub kinnisasjal kaks hoonet, suure tõenäosusega on  on tegemist piirneva Papli kinnisasja (88703:003:1690) omaniku omavaolilise tegevusega.</t>
  </si>
  <si>
    <t>Kinnisasi piirneb avalikult kasutatav Kuuse tee</t>
  </si>
  <si>
    <t>KV16524</t>
  </si>
  <si>
    <t>Saare maakond</t>
  </si>
  <si>
    <t>Saaremaa vald</t>
  </si>
  <si>
    <t>Metsküla</t>
  </si>
  <si>
    <t>Ränga</t>
  </si>
  <si>
    <t>40301:002:0101</t>
  </si>
  <si>
    <t>KV60756</t>
  </si>
  <si>
    <t>Tartu maakond</t>
  </si>
  <si>
    <t>Elva vald</t>
  </si>
  <si>
    <t>Vihavu küla</t>
  </si>
  <si>
    <t>60501:001:0318</t>
  </si>
  <si>
    <t>KV80002</t>
  </si>
  <si>
    <t>Vallapalu küla</t>
  </si>
  <si>
    <t>17101:001:0200</t>
  </si>
  <si>
    <t>KV84083</t>
  </si>
  <si>
    <t>Kastre vald</t>
  </si>
  <si>
    <t>Kaagvere küla</t>
  </si>
  <si>
    <t>Metsise</t>
  </si>
  <si>
    <t>29101:001:0301</t>
  </si>
  <si>
    <t>Peipsiääre vald</t>
  </si>
  <si>
    <t>KV67515</t>
  </si>
  <si>
    <t>Nina küla</t>
  </si>
  <si>
    <t>58601:001:0416</t>
  </si>
  <si>
    <t>KV67514</t>
  </si>
  <si>
    <t>58601:001:0417</t>
  </si>
  <si>
    <t>KV110343</t>
  </si>
  <si>
    <t>Saburi küla</t>
  </si>
  <si>
    <t>Metsaveere</t>
  </si>
  <si>
    <t>58601:001:1579</t>
  </si>
  <si>
    <t>KV65751</t>
  </si>
  <si>
    <t>Tartu vald</t>
  </si>
  <si>
    <t>Maramaa küla</t>
  </si>
  <si>
    <t>79401:001:0496</t>
  </si>
  <si>
    <t>KV65752</t>
  </si>
  <si>
    <t>79401:001:0497</t>
  </si>
  <si>
    <t>KV78035</t>
  </si>
  <si>
    <t>Valga maakond</t>
  </si>
  <si>
    <t>Otepää vald</t>
  </si>
  <si>
    <t>Kolli küla</t>
  </si>
  <si>
    <t>55701:001:0074</t>
  </si>
  <si>
    <t>KV112151</t>
  </si>
  <si>
    <t>Viljandi maakond</t>
  </si>
  <si>
    <t>Mulgi vald</t>
  </si>
  <si>
    <t>Niguli küla</t>
  </si>
  <si>
    <t>Tiigi</t>
  </si>
  <si>
    <t>48001:001:1155</t>
  </si>
  <si>
    <t>KV112152</t>
  </si>
  <si>
    <t>Salaku</t>
  </si>
  <si>
    <t>48001:001:1156</t>
  </si>
  <si>
    <t>KV74754</t>
  </si>
  <si>
    <t>Viljandi vald</t>
  </si>
  <si>
    <t>Leie küla</t>
  </si>
  <si>
    <t>32801:001:0445</t>
  </si>
  <si>
    <t>KV110191</t>
  </si>
  <si>
    <t>Välgita küla</t>
  </si>
  <si>
    <t>Kaldametsa</t>
  </si>
  <si>
    <t>89901:001:2354</t>
  </si>
  <si>
    <t>KV112082</t>
  </si>
  <si>
    <t>Sultsi küla</t>
  </si>
  <si>
    <t>Metsniku</t>
  </si>
  <si>
    <t>89901:001:2670</t>
  </si>
  <si>
    <t>KV65249</t>
  </si>
  <si>
    <t>Võru maakond</t>
  </si>
  <si>
    <t>Võru vald</t>
  </si>
  <si>
    <t>Roosisaare küla</t>
  </si>
  <si>
    <t>91801:001:0276</t>
  </si>
  <si>
    <t>Maardla/31759,0; Lõheliste kudemis- ja elupaigad/163,0; Ranna või kalda veekaitsevöönd/714,0; Ranna või kalda ehituskeeluvöönd/3528,0; Ranna või kalda piiranguvöönd/7418,0; Veekogu kallasrada/301,0</t>
  </si>
  <si>
    <t>Maardla/21869,0; Veekogu kallasrada/327,0; Ranna või kalda veekaitsevöönd/645,0</t>
  </si>
  <si>
    <t>Muinsuskaitseala või kinnismälestise (Rannu kalmistu) kv/3980,0</t>
  </si>
  <si>
    <t>Muinsuskaitseala või kinnismälestise (Kaagvere mõisakompleks) kv; Maardla/3796,0; Ranna või kalda ehituskeeluvöönd/3685,0; Veekogu avalik kasutus/381,0; Ranna või kalda veekaitsevöönd/495,0; Ranna või kalda piiranguvöönd/10181,0; Veekogu kallasrada/182,0; Ranna või kalda piiranguvöönd/4925,0; Veekogu avalik kasutus/193,0; Ranna või kalda veekaitsevöönd/2811,0; Veekogu kallasrada/1999,0; Ranna või kalda ehituskeeluvöönd/4925,0; Kõrgvee ala/29865,0; Planeeringu ala/1265,0; Planeeringu ala/1265,0</t>
  </si>
  <si>
    <t>Uuringu ala/26494,0; Ranna või kalda piiranguvöönd/15289,0; Ranna või kalda ehituskeeluvöönd/3158,0; Piirivöönd ja piiriveekogu/26494,0; Maaparandushoiu-ala/26442,0</t>
  </si>
  <si>
    <t>Uuringu ala/15727,0; Ranna või kalda piiranguvöönd/12266,0; Ranna või kalda ehituskeeluvöönd/4609,0; Piirivöönd ja piiriveekogu/15727,0; Maaparandushoiu-ala/15727,0</t>
  </si>
  <si>
    <t>Maaparandushoiu-ala/4044,0; III kat kaitsealune liik - Euphydryas maturna (suur-mosaiikliblikas)</t>
  </si>
  <si>
    <t>III kat kaitsealune liik - Platanthera chlorantha (rohekas käokeel)</t>
  </si>
  <si>
    <t>Avalikult kasutatava tee kaitsevöönd/1298,0; Maaparandushoiu-ala/14,0</t>
  </si>
  <si>
    <t>Pärandkultuur: Salaku talukoht/0,0; Maaparandushoiu-ala/1134,0; vähene puutumus (127 m²) Kaitseala hooldatav sihtkaitsevöönd</t>
  </si>
  <si>
    <t>pärandkultuur: Salaku metsavahikoht; Maaparandushoiu-ala/1453,0; vähene puutumus (27m²) Kaitseala hooldatav sihtkaitsevöönd</t>
  </si>
  <si>
    <t>Maardla/47055,0</t>
  </si>
  <si>
    <t>Avalikult kasutatava tee kaitsevöönd/1064,0</t>
  </si>
  <si>
    <t>pärandkultuur: Raba metsavahikoht; Elektripaigaldise kaitsevöönd/15,0; Elektripaigaldise kaitsevöönd/277,0; Elektripaigaldise kaitsevöönd/141,0; Elektripaigaldise kaitsevöönd/112,0; Elektripaigaldise kaitsevöönd/15,0; Elektripaigaldise kaitsevöönd/5,0; Elektripaigaldise kaitsevöönd/2,0; Maaparandushoiu-ala/20850,0</t>
  </si>
  <si>
    <t>Muinsuskaitseala või kinnismälestise ala/251,0; Ranna või kalda piiranguvöönd/1482,0</t>
  </si>
  <si>
    <t>Juurdepääs avalikult kasutavalt teelt puudub. Aluskaartidelt nähtuv tee jääb osaliselt eramaale, kasutusõigust vormistatud ei ole</t>
  </si>
  <si>
    <t>ETAK andmetel asub kinnisasjal 2 varet/lagunenud hoonet - EHR kandmata, seisukord teadmata. Juurdepääs avalikult kasutavalt teelt puudub. Aluskaartidelt nähtuv tee jääb osaliselt eramaale, kasutusõigust vormistatud ei ole. Kinnisasjal asuv tee  võib olla vajalik ligipääsuks piirnevale Raba kinnisasjale - kasutusõigust seni vormistatud ei ole.</t>
  </si>
  <si>
    <t>Kuklase</t>
  </si>
  <si>
    <t>Kurika</t>
  </si>
  <si>
    <t>Tuka</t>
  </si>
  <si>
    <t>Pistriku</t>
  </si>
  <si>
    <t>Triibiku</t>
  </si>
  <si>
    <t>Pulga</t>
  </si>
  <si>
    <t>Punga</t>
  </si>
  <si>
    <t>Ripsiku</t>
  </si>
  <si>
    <t>Kännuka</t>
  </si>
  <si>
    <t>Käbliku</t>
  </si>
  <si>
    <t>Pöialpoisi</t>
  </si>
  <si>
    <t>Haki</t>
  </si>
  <si>
    <t>Hirve</t>
  </si>
  <si>
    <t>Rästa</t>
  </si>
  <si>
    <t>Tihniku</t>
  </si>
  <si>
    <t xml:space="preserve">Lähiaadress </t>
  </si>
  <si>
    <t>-</t>
  </si>
  <si>
    <t>Alghinna hindamine riigivaraseaduse § 46 ja 60 alusel.</t>
  </si>
  <si>
    <t>Natalja Rüütel</t>
  </si>
  <si>
    <t>Hoonestamata maade turg samas piirkonnas on keskmiselt aktiivne (tuginetud on tehingute ning pakkumiste arvule). Tehinguid on analüüsitud laiemalt, kui asustusüksuse tase.</t>
  </si>
  <si>
    <t>Lääne-Viru maakonnas on alates 01.01.2023 toimunud 953 hoonestamata maatulundusmaa tehingut, Haljala vallas 122 hoonestamata maatulundusmaa tehingut. Valdavalt metsamaa (koos kasvava metsaga) tehinguid on Lääne- Viru maakonnas toimunud 236, Haljala vallas 24.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</si>
  <si>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Kinnisvara pakkumiste portaali kv.ee andmetel on Lääne-Viru maakonnas pakkumisel 56 hoonestamata maatulundusmaa kinnisasja, Haljala  vallas on pakkumisel 10 hoonestamata maatulundusmaa kinnisasja. Pakkumisel olevad maad on suures osas ehitamise perspektiiviga. Maatulundusmaid müüakse vähem läbi avalike pakkumisportaalide, mistõttu on keeruline järeldusi teha.</t>
  </si>
  <si>
    <t>Mullad keskmise kvaliteediga. Mets keskmisest kõrgema kvaliteediga.</t>
  </si>
  <si>
    <t>Katastriüksus praktiliselt tervikuna asub korduvalt üleujutusalal ja rannavõi kalda ehituskeeluvööndis, seega ehituspotentsiaal puudub.</t>
  </si>
  <si>
    <t>Ar, LkIg</t>
  </si>
  <si>
    <t>Kinnisvara pakkumiste portaali kv.ee andmetel on Lääne-Viru maakonnas pakkumisel 56 hoonestamata maatulundusmaa kinnisasja, Kadrina  vallas on pakkumisel 8 hoonestamata maatulundusmaa kinnisasja. Pakkumisel olevad maad on suures osas ehitamise perspektiiviga. Maatulundusmaid müüakse vähem läbi avalike pakkumisportaalide, mistõttu on keeruline järeldusi teha.</t>
  </si>
  <si>
    <t>Oluline mõju puudub.</t>
  </si>
  <si>
    <t>Lääne-Viru maakonnas on alates 01.01.2023 toimunud 953 hoonestamata maatulundusmaa tehingut, Vinni vallas 194 hoonestamata maatulundusmaa tehingut.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</si>
  <si>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Kinnisvara pakkumiste portaali kv.ee andmetel on Lääne-Viru maakonnas pakkumisel 56 hoonestamata maatulundusmaa kinnisasja, Vinni  vallas on pakkumisel 11 hoonestamata maatulundusmaa kinnisasja. Pakkumisel olevad maad on suures osas ehitamise perspektiiviga. Maatulundusmaid müüakse vähem läbi avalike pakkumisportaalide, mistõttu on keeruline järeldusi teha.</t>
  </si>
  <si>
    <t>Parim kasutus maatulundusmaa, osaliselt eriotstarbilise spordirajatise maa-ala.</t>
  </si>
  <si>
    <t>Kr</t>
  </si>
  <si>
    <t>Lääne-Viru maakonnas on alates 01.01.2023 toimunud 953 hoonestamata maatulundusmaa tehingut, Vinni vallas 194 hoonestamata maatulundusmaa tehingut. Valdavalt metsamaa (koos kasvava metsaga) tehinguid on Lääne- Viru maakonnas toimunud 236, Vinni vallas 63.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</si>
  <si>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Lääne-Viru maakonnas on alates 01.01.2023 toimunud 953 hoonestamata maatulundusmaa tehingut, Viru-Nigula vallas 121 hoonestamata maatulundusmaa tehingut. Valdavalt metsamaa (koos kasvava metsaga) tehinguid on Lääne- Viru maakonnas toimunud 236, Viru-Nigula vallas 7.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</si>
  <si>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Kinnisvara pakkumiste portaali kv.ee andmetel on Lääne-Viru maakonnas pakkumisel 56 hoonestamata maatulundusmaa kinnisasja, Viru-Nigula vallas on pakkumisel 4 hoonestamata maatulundusmaa kinnisasja. Pakkumisel olevad maad on suures osas ehitamise perspektiiviga. Maatulundusmaid müüakse vähem läbi avalike pakkumisportaalide, mistõttu on keeruline järeldusi teha.</t>
  </si>
  <si>
    <t>Lääne-Viru maakonnas on alates 01.01.2023 toimunud 953 hoonestamata maatulundusmaa tehingut ning 236 hoonestamata elamumaa tehingut, Viru-Nigula vallas 121 hoonestamata maatulundusmaa tehingut ning 24 hoonestamata elamumaa tehingut.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</si>
  <si>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 xml:space="preserve">Kinnisvara pakkumiste portaali kv.ee andmetel on Lääne-Viru maakonnas pakkumisel 56 hoonestamata maatulundusmaa kinnisasja ning 54 hoonestamata elamumaa kinnisasja,  Viru-Nigula vallas on pakkumisel 4 hoonestamata maatulundusmaa kinnisasja ning 3 hoonestamata elamumaa kinnisasja. </t>
  </si>
  <si>
    <t>Parim kasutus ehituspotentsiaaliga maatulundusmaa.</t>
  </si>
  <si>
    <t>Lääne-Viru maakonnas on alates 01.01.2023 toimunud 953 hoonestamata maatulundusmaa tehingut, Väike-Maarja vallas 181 hoonestamata maatulundusmaa tehingut. Valdavalt metsamaa (koos kasvava metsaga) tehinguid on Lääne- Viru maakonnas toimunud 236, Väike-Maarja vallas 53.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</si>
  <si>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Kinnisvara pakkumiste portaali kv.ee andmetel on Lääne-Viru maakonnas pakkumisel 56 hoonestamata maatulundusmaa kinnisasja, Väike-Maarja vallas on pakkumisel 5 hoonestamata maatulundusmaa kinnisasja. Pakkumisel olevad maad on suures osas ehitamise perspektiiviga. Maatulundusmaid müüakse vähem läbi avalike pakkumisportaalide, mistõttu on keeruline järeldusi teha.</t>
  </si>
  <si>
    <t>Maatükki läbib elektriliin, mis raskendab maa kasutamist.</t>
  </si>
  <si>
    <t>L(k), KI</t>
  </si>
  <si>
    <t>Parim kasutus tootmismaa, liitmine naaberkrundiga</t>
  </si>
  <si>
    <t>Põlva maakonnas on alates 01.01.2023 toimunud 7 hoonestamata tootmismaa tehingut, Põlva vallas 4 hoonestamata tootmismaa tehingut.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</si>
  <si>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 xml:space="preserve">Kinnisvara pakkumiste portaali kv.ee andmetel on Põlva maakonnas pakkumisel 3 hoonestamata tootmismaa kinnisasja, Põlva vallas on pakkumisel 2 hoonestamata tootmismaa kinnisasja. </t>
  </si>
  <si>
    <t>Pärnu maakonnas on alates 01.01.2023 toimunud 1020 hoonestamata maatulundusmaa tehingut ning 394 hoonestamata elamumaa tehingut, Häädemeeste vallas vallas 130 hoonestamata maatulundusmaa tehingut ning 57 hoonestamata elamumaa tehingut.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</si>
  <si>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 xml:space="preserve">Kinnisvara pakkumiste portaali kv.ee andmetel on Pärnu maakonnas pakkumisel 76 hoonestamata maatulundusmaa kinnisasja ning 234 hoonestamata elamumaa kinnisasja,  Häädemeeste vallas on pakkumisel 17 hoonestamata maatulundusmaa kinnisasja ning 23 hoonestamata elamumaa kinnisasja. </t>
  </si>
  <si>
    <t>Häädemeeste valla üldplaneering/kehtestatud 19.06.2013; Häädemeeste valla üldplaneering/algatatatud 27.09.2018. Vastavalt algatatud üldplaneeringule hinnatav katastriüksus asub segahoonestusega alal.</t>
  </si>
  <si>
    <t>Mets keskmise kvaliteediga</t>
  </si>
  <si>
    <t>Pärnu maakonnas on alates 01.01.2023 toimunud 1020 hoonestamata maatulundusmaa tehingut, Lääneranna vallas 294 hoonestamata maatulundusmaa tehingut. Valdavalt metsamaa (koos kasvava metsaga) tehinguid on Pärnu maakonnas toimunud 318, Lääneranna vallas 85.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</si>
  <si>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Kinnisvara pakkumiste portaali kv.ee andmetel on Pärnu maakonnas pakkumisel 76 hoonestamata maatulundusmaa kinnisasja, Lääneranna  vallas on pakkumisel 23 hoonestamata maatulundusmaa kinnisasja. Pakkumisel olevad maad on suures osas ehitamise perspektiiviga. Maatulundusmaid müüakse vähem läbi avalike pakkumisportaalide, mistõttu on keeruline järeldusi teha.</t>
  </si>
  <si>
    <t>Kh, K, Kor</t>
  </si>
  <si>
    <t>Mullad keskmise kvaliteediga. Mets keskmise kvaliteediga.</t>
  </si>
  <si>
    <t>Pärnu maakonnas on alates 01.01.2023 toimunud 1020 hoonestamata maatulundusmaa tehingut, Lääneranna vallas 294 hoonestamata maatulundusmaa tehingut.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</si>
  <si>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Ko, Kh</t>
  </si>
  <si>
    <t>Kh, K, Kr</t>
  </si>
  <si>
    <t>Mullad keskmise kvaliteediga.</t>
  </si>
  <si>
    <t>Go, Kg, Krg, K, Ko, Kog</t>
  </si>
  <si>
    <t>Pärnu maakonnas on alates 01.01.2023 toimunud 1020 hoonestamata maatulundusmaa tehingut, Põhja-Pärnumaa vallas 176 hoonestamata maatulundusmaa tehingut.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</si>
  <si>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Kinnisvara pakkumiste portaali kv.ee andmetel on Pärnu maakonnas pakkumisel 76 hoonestamata maatulundusmaa kinnisasja, Põhja-Pärnumaa vallas on pakkumisel 7 hoonestamata maatulundusmaa kinnisasja. Pakkumisel olevad maad on suures osas ehitamise perspektiiviga. Maatulundusmaid müüakse vähem läbi avalike pakkumisportaalide, mistõttu on keeruline järeldusi teha.</t>
  </si>
  <si>
    <t>Pärnu maakonnas on alates 01.01.2023 toimunud 1020 hoonestamata maatulundusmaa tehingut ning 394 hoonestamata elamumaa tehingut, Pärnu linna omavalitsuse territooriumil 188 hoonestamata maatulundusmaa tehingut ning 173 hoonestamata elamumaa tehingut.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</si>
  <si>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 xml:space="preserve">Kinnisvara pakkumiste portaali kv.ee andmetel on Pärnu maakonnas pakkumisel 76 hoonestamata maatulundusmaa kinnisasja ning 234 hoonestamata elamumaa kinnisasja,  Pärnu linna omavalitsuse territooriumil on pakkumisel 17 hoonestamata maatulundusmaa kinnisasja ning 145 hoonestamata elamumaa kinnisasja. </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</si>
  <si>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Pärnu maakonnas Pärnu linna omavalitsuse territooriumil toimunud hoonestamata ehituspotentsiaaliga maatulundusmaa tehinguid alates 2023. aastast. </t>
  </si>
  <si>
    <t>Mets keskmisest kõrgema kvaliteediga.</t>
  </si>
  <si>
    <t>Saare maakonnas on alates 01.01.2023 toimunud 1389 hoonestamata maatulundusmaa tehingut, Saaremaa vallas 1213 hoonestamata maatulundusmaa tehingut. Valdavalt metsamaa (koos kasvava metsaga) tehinguid on Saare maakonnas toimunud 383, Saaremaa vallas 358.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</si>
  <si>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Kinnisvara pakkumiste portaali kv.ee andmetel on Saare maakonnas pakkumisel 119 hoonestamata maatulundusmaa kinnisasja, Saaremaa vallas on pakkumisel 84 hoonestamata maatulundusmaa kinnisasja. Pakkumisel olevad maad on suures osas ehitamise perspektiiviga. Maatulundusmaid müüakse vähem läbi avalike pakkumisportaalide, mistõttu on keeruline järeldusi teha.</t>
  </si>
  <si>
    <t>Mets keskmise kvaliteediga.</t>
  </si>
  <si>
    <t>Tartu maakonnas on alates 01.01.2023 toimunud 1003 hoonestamata maatulundusmaa tehingut, Elva vallas 187 hoonestamata maatulundusmaa tehingut. Valdavalt metsamaa (koos kasvava metsaga) tehinguid on Tartu maakonnas toimunud 138, Elva vallas 26.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</si>
  <si>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Kinnisvara pakkumiste portaali kv.ee andmetel on Tartu maakonnas pakkumisel 104 hoonestamata maatulundusmaa kinnisasja, Elva vallas on pakkumisel 16 hoonestamata maatulundusmaa kinnisasja. Pakkumisel olevad maad on suures osas ehitamise perspektiiviga. Maatulundusmaid müüakse vähem läbi avalike pakkumisportaalide, mistõttu on keeruline järeldusi teha.</t>
  </si>
  <si>
    <t>Tartu maakonnas on alates 01.01.2023 toimunud 1003 hoonestamata maatulundusmaa tehingut, Kastre vallas 102 hoonestamata maatulundusmaa tehingut.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</si>
  <si>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Kinnisvara pakkumiste portaali kv.ee andmetel on Tartu maakonnas pakkumisel 104 hoonestamata maatulundusmaa kinnisasja, Kastre vallas on pakkumisel 11 hoonestamata maatulundusmaa kinnisasja. Pakkumisel olevad maad on suures osas ehitamise perspektiiviga. Maatulundusmaid müüakse vähem läbi avalike pakkumisportaalide, mistõttu on keeruline järeldusi teha.</t>
  </si>
  <si>
    <t>Tartu maakonnas on alates 01.01.2023 toimunud 1003 hoonestamata maatulundusmaa tehingut, Peipsiääre vallas 209 hoonestamata maatulundusmaa tehingut. Valdavalt metsamaa (koos kasvava metsaga) tehinguid on Tartu maakonnas toimunud 138, Peipsiääre vallas 41.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</si>
  <si>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Kinnisvara pakkumiste portaali kv.ee andmetel on Tartu maakonnas pakkumisel 104 hoonestamata maatulundusmaa kinnisasja, Peipsiääre vallas on pakkumisel 13 hoonestamata maatulundusmaa kinnisasja. Pakkumisel olevad maad on suures osas ehitamise perspektiiviga. Maatulundusmaid müüakse vähem läbi avalike pakkumisportaalide, mistõttu on keeruline järeldusi teha.</t>
  </si>
  <si>
    <t>Tartu maakonnas on alates 01.01.2023 toimunud 1003 hoonestamata maatulundusmaa tehingut ning 757 hoonestamata elamumaa tehingut, Peipsiääre vallas 209 hoonestamata maatulundusmaa tehingut ning 19 hoonestamata elamumaa tehingut.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</si>
  <si>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Kinnisvara pakkumiste portaali kv.ee andmetel on Tartu maakonnas pakkumisel 104 hoonestamata maatulundusmaa kinnisasja ning 145 hoonestamata elamumaa kinnisasja , Peipsiääre vallas on pakkumisel 13 hoonestamata maatulundusmaa kinnisasja ning 8 hoonestamata elamumaa kinnisasja. Pakkumisel olevad maad on suures osas ehitamise perspektiiviga. Maatulundusmaid müüakse vähem läbi avalike pakkumisportaalide, mistõttu on keeruline järeldusi teha.</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</si>
  <si>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Tartu maakonnas Peipsiääre vallas toimunud hoonestamata ehituspotentsiaaliga maatulundusmaa tehinguid alates 2023. aastast. </t>
  </si>
  <si>
    <t>Kinnisvara pakkumiste portaali kv.ee andmetel on Tartu maakonnas pakkumisel 104 hoonestamata maatulundusmaa kinnisasja, Tartu vallas on pakkumisel 20 hoonestamata maatulundusmaa kinnisasja. Pakkumisel olevad maad on suures osas ehitamise perspektiiviga. Maatulundusmaid müüakse vähem läbi avalike pakkumisportaalide, mistõttu on keeruline järeldusi teha.</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</si>
  <si>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Tartu maakonnas Tartu vallas toimunud hoonestamata maatulundusmaa tehinguid alates 2023. aastast. </t>
  </si>
  <si>
    <t>Valga maakonnas on alates 01.01.2023 toimunud 310 hoonestamata maatulundusmaa tehingut, Otepää vallas 112 hoonestamata maatulundusmaa tehingut. Valdavalt metsamaa (koos kasvava metsaga) tehinguid on Valga maakonnas toimunud 65, Otepää vallas 23.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</si>
  <si>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Kinnisvara pakkumiste portaali kv.ee andmetel on Valga maakonnas pakkumisel 26 hoonestamata maatulundusmaa kinnisasja, Otepää vallas on pakkumisel 24 hoonestamata maatulundusmaa kinnisasja. Pakkumisel olevad maad on suures osas ehitamise perspektiiviga. Maatulundusmaid müüakse vähem läbi avalike pakkumisportaalide, mistõttu on keeruline järeldusi teha.</t>
  </si>
  <si>
    <t>Viljandi maakonnas on alates 01.01.2023 toimunud 635 hoonestamata maatulundusmaa tehingut ning 187 hoonestamata elamumaa tehingut, Mulgi vallas 157 hoonestamata maatulundusmaa tehingut ning 43 hoonestamata elamumaa tehingut.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</si>
  <si>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 xml:space="preserve">Kinnisvara pakkumiste portaali kv.ee andmetel on Viljandi maakonnas pakkumisel 21 hoonestamata maatulundusmaa kinnisasja ning 15 hoonestamata elamumaa kinnisasja, Mulgi vallas on pakkumisel 5 hoonestamata maatulundusmaa kinnisasja ning 1 hoonestamata elamumaa kinnisasi. </t>
  </si>
  <si>
    <t>Viljandi maakonnas on alates 01.01.2023 toimunud 635 hoonestamata maatulundusmaa tehingut, Viljandi vallas 304 hoonestamata maatulundusmaa tehingut. Valdavalt metsamaa (koos kasvava metsaga) tehinguid on Viljandi maakonnas toimunud 154, Viljandi vallas 69.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</si>
  <si>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Kinnisvara pakkumiste portaali kv.ee andmetel on Viljandi maakonnas pakkumisel 21 hoonestamata maatulundusmaa kinnisasja, Viljandi vallas on pakkumisel 13 hoonestamata maatulundusmaa kinnisasja. Pakkumisel olevad maad on suures osas ehitamise perspektiiviga. Maatulundusmaid müüakse vähem läbi avalike pakkumisportaalide, mistõttu on keeruline järeldusi teha.</t>
  </si>
  <si>
    <t>Maatükki läbivad teed, mis raskendab maa kasutamist.</t>
  </si>
  <si>
    <t>Viljandi maakonnas on alates 01.01.2023 toimunud 635 hoonestamata maatulundusmaa tehingut ning 187 hoonestamata elamumaa tehingut, Viljandi vallas 304 hoonestamata maatulundusmaa tehingut ning 76 hoonestamata elamumaa tehingut.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</si>
  <si>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Kinnisvara pakkumiste portaali kv.ee andmetel on Viljandi maakonnas pakkumisel 21 hoonestamata maatulundusmaa kinnisasja ning 15 hoonestamata elamumaa kinnisasja, Viljandi vallas on pakkumisel 13 hoonestamata maatulundusmaa kinnisasja ning 9 hoonestamata elamumaa kinnisasja. Pakkumisel olevad maad on suures osas ehitamise perspektiiviga. Maatulundusmaid müüakse vähem läbi avalike pakkumisportaalide, mistõttu on keeruline järeldusi teha.</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</si>
  <si>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Viljandi maakonnas Viljandi vallas toimunud hoonestamata ehituspotentsiaaliga maatulundusmaa tehinguid alates 2023. aastast. </t>
  </si>
  <si>
    <t>Võru maakonnas on alates 01.01.2023 toimunud 861 hoonestamata maatulundusmaa tehingut, Võru vallas 277 hoonestamata maatulundusmaa tehingut.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</si>
  <si>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Kinnisvara pakkumiste portaali kv.ee andmetel on Võru maakonnas pakkumisel 49 hoonestamata maatulundusmaa kinnisasja, Võru vallas on pakkumisel 25 hoonestamata maatulundusmaa kinnisasja. Pakkumisel olevad maad on suures osas ehitamise perspektiiviga. Maatulundusmaid müüakse vähem läbi avalike pakkumisportaalide, mistõttu on keeruline järeldusi teha.</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</si>
  <si>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Võru maakonnas Võru vallas toimunud hoonestamata maatulundusmaa tehinguid alates 2023. aastast. </t>
  </si>
  <si>
    <t xml:space="preserve">Vihula valla üldplaneering/kehtestatud 13.08.2003. Üldplaneeringu kohaselt  juhtotstarvet kinnisasjale määratud ei ole. </t>
  </si>
  <si>
    <t>Parim kasutus maatulundusmaa (valdav kõlvik metsamaa).</t>
  </si>
  <si>
    <t xml:space="preserve">Parim kasutus maatulundusmaa, olemasolev kasutus (valdav kõlvik muu maa). </t>
  </si>
  <si>
    <t>Kadrina valla üldplaneering/kehtestatud 31.01.2007. Kadrina valla üldplaneeringu kohaselt jääb kinnisasi maatulundusmaa maa-alale.</t>
  </si>
  <si>
    <t>Vinni valla üldplaneering/kehtestatud 27.06.2024; Vinni, Rakvere ja Rägavere valdade kergliikluse teemaplaneering/kehtestatud 25.02.2010. Vinni valla üldplaneeringu kohaselt jääb kinnisasi eriotstarbelise spordirajatise maa-alal.</t>
  </si>
  <si>
    <t>Vinni valla üldplaneering/kehtestatud 27.06.2024; Vinni, Rakvere ja Rägavere valdade kergliikluse teemaplaneering/kehtestatud 25.02.2010. Vinni valla üldplaneeringu kohaselt jääb kinnisasi osaliselt rohevõrgustiku koridoris.</t>
  </si>
  <si>
    <t>Aseri valla osaüldplaneering/kehtestatud 28.09.2004. Aseri valla üldplaneeringu kohaselt jääb kinnisasi metsamajandus maa-alal.</t>
  </si>
  <si>
    <t>Parim kasutus maatulundusmaa(valdav kõlvik metsamaa).</t>
  </si>
  <si>
    <t xml:space="preserve">Aseri valla osaüldplaneering/kehtestatud 28.09.2004.  Üldplaneeringu kohaselt  juhtotstarvet kinnisasjale määratud ei ole. </t>
  </si>
  <si>
    <t xml:space="preserve">Väike-Maarja valla üldplaneering/kehtestatud 27.03.2024. Üldplaneeringu kohaselt  juhtotstarvet kinnisasjale määratud ei ole. </t>
  </si>
  <si>
    <t>Koonga valla üldplaneering/kehtestatud 29.06.2016; Lääneranna valla üldplaneering/algatatatud 23.08.2018. Koonga valla üldplaneeringu kohaselt jääb kinnisasi rohelise võrgustiku koridori alal. Algatatud Lääneranna valla üldplaneeringu kohaselt juhtotstarvet kinnisasjale määratud ei ole.</t>
  </si>
  <si>
    <t>Hanila valla üldplaneering/kehtestatud 17.12.2003; Lääneranna valla üldplaneering/algatatatud 23.08.2018. Vastavalt kehtivale Hanila valla üldplaneeringule asub katastriüksus mäetööstuse reservmaal. Vastavalt algatatud Lääneranna valla üldplaneeringule hinnatav katastriüksus asub rohevõrgustiku tugialal ja Kurevere dolokivimaadlal.</t>
  </si>
  <si>
    <t>Parim kasutus maatulundusmaa (valdav kõlvik looduslik rohumaa).</t>
  </si>
  <si>
    <t>Koonga valla üldplaneering/kehtestatud 29.06.2016; Lääneranna valla üldplaneering/algatatatud 23.08.2018. Vastavalt algatatud Lääneranna valla üldplaneeringule hinnatav katastriüksus asub rohevõrgustiku tugialal.</t>
  </si>
  <si>
    <t xml:space="preserve">Hanila valla üldplaneering/kehtestatud 17.12.2003; Lääneranna valla üldplaneering/algatatatud 23.08.2018. Üldplaneeringu kohaselt  juhtotstarvet kinnisasjale määratud ei ole. </t>
  </si>
  <si>
    <t>Halinga valla üldplaneering/kehtestatud 31.10.2012. Kehtiva üldplaneeringu kohaselt jääb kinnisasi rohevõrgustiku maa-alal, esineb väärtuslik põllumaa ja looduslik rohumaa.</t>
  </si>
  <si>
    <t xml:space="preserve">Lavassaare valla üldplaneering/kehtestatud 15.12.2011. Üldplaneeringu kohaselt  juhtotstarvet kinnisasjale määratud ei ole. </t>
  </si>
  <si>
    <t xml:space="preserve">Saaremaa valla üldplaneering/algatatud 27.09.2018. Üldplaneeringu kohaselt  juhtotstarvet kinnisasjale määratud ei ole. </t>
  </si>
  <si>
    <t xml:space="preserve">Elva valla üldplaneering/kehtestatud 06.05.2024. Üldplaneeringu kohaselt  juhtotstarvet kinnisasjale määratud ei ole. </t>
  </si>
  <si>
    <t xml:space="preserve">Elva valla üldplaneering/kehtestatud 06.05.2024; Võrtsjärve piirkonna üldplaneering/kehtestatud 04.02.2003. Üldplaneeringu kohaselt  juhtotstarvet kinnisasjale määratud ei ole. </t>
  </si>
  <si>
    <t>Mäksa valla üldplaneering/kehtestatud 11.09.2017.  Kehtiva üldplaneeringu kohaselt asub hinnatav katastriüksus elamu- ja puhkemajandustsoon hajaasustuses.</t>
  </si>
  <si>
    <t>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Tartu maakonnas Kastre vallas toimunud hoonestamata maatulundusmaa tehinguid alates 2023. aastast, hindamisel on arvestatud Emajõe lähedusega.</t>
  </si>
  <si>
    <t>Parim kasutus maatulundusmaa, olemasolev kasutus.</t>
  </si>
  <si>
    <t xml:space="preserve">Peipsiääre valla üldplaneering/kehtestatud 23.03.2022. Üldplaneeringu kohaselt  juhtotstarvet kinnisasjale määratud ei ole. </t>
  </si>
  <si>
    <t xml:space="preserve">Puka valla üldplaneering/kehtestatud 22.06.1999; Puka aleviku osaüldplaneering/kehtestatud 24.01.2002. Üldplaneeringu kohaselt  juhtotstarvet kinnisasjale määratud ei ole. </t>
  </si>
  <si>
    <t>Halliste valla üldplaneering/ kehtestatud 15.12.2010. Kehtiva üldplaneeringu kohaselt osaliselt esineb elamumaa.</t>
  </si>
  <si>
    <t xml:space="preserve">Viljandi valla üldplaneering/vastuvõetud 25.04.2018; Võrtsjärve piirkonna üldplaneering/kehtestatud 04.02.2003; Kolga-Jaani valla üldplaneering/kehtestatud 18.02.1999.  Üldplaneeringu kohaselt  juhtotstarvet kinnisasjale määratud ei ole. </t>
  </si>
  <si>
    <t xml:space="preserve">Viljandi valla üldplaneering/vastuvõetud 25.04.2018; Saarepeedi valla üldplaneering/kehtestatud 11.12.2008. Üldplaneeringu kohaselt  juhtotstarvet kinnisasjale määratud ei ole. </t>
  </si>
  <si>
    <t xml:space="preserve">Viljandi valla üldplaneering/vastuvõetud 25.04.2018. Üldplaneeringu kohaselt  juhtotstarvet kinnisasjale määratud ei ole. </t>
  </si>
  <si>
    <t xml:space="preserve">Võru valla üldplaneering/kehtestatud 09.04.2008. Üldplaneeringu kohaselt  juhtotstarvet kinnisasjale määratud ei ole. </t>
  </si>
  <si>
    <t>Parim kasutus maatulundusmaa (olemasolev kasutus), liitmine naaberkrundiga.</t>
  </si>
  <si>
    <t>Maa- ja Ruumiameti hindamisaruanne hariliku väärtuse määramiseks maa enampakkumisel müümisel</t>
  </si>
  <si>
    <t>Registriosa number</t>
  </si>
  <si>
    <t>Jääkmaksumus bilansis (eur)</t>
  </si>
  <si>
    <t>Maksustamis-hind (eur)</t>
  </si>
  <si>
    <t>Üld-planeering</t>
  </si>
  <si>
    <t>Detail-planeering</t>
  </si>
  <si>
    <t>Puuduvad</t>
  </si>
  <si>
    <t>Isiklik kasutusõigus Osaühing Pandivere Vesi (kehtivuse algus 26.05.2014)</t>
  </si>
  <si>
    <t>Kasutamiseks andmine (rent) Urmas Osula (tähtajaline kuni 31.10.2032)</t>
  </si>
  <si>
    <t>Kasutamiseks andmine (rent) OÜ FASETRA (tähtajaline kuni 12.03.2030)</t>
  </si>
  <si>
    <t>Kasutamiseks andmine (rent) JANNO TARKUS (tähtajaline kuni 31.10.2032)</t>
  </si>
  <si>
    <t>Mets keskmisest kehvema kvaliteediga.</t>
  </si>
  <si>
    <t>Kinnisasi piirneb munitsipaalomandis olev Oja teega</t>
  </si>
  <si>
    <t>Mets väga kõrge kvaliteediga.</t>
  </si>
  <si>
    <t>Kinnisasi tipneb munitsipaalomandis oleva Härjapea teega</t>
  </si>
  <si>
    <t>Väike-Maarja valla üldplaneering/kehtestatud 27.03.2024. Väike-Maarja valla üldplaneeringu kohaselt jääb kinnisasi puhke ja looduslikul maa-alal.</t>
  </si>
  <si>
    <t>Kinnisasi piirneb avalikult kasutatava Eipri-Triigi teega</t>
  </si>
  <si>
    <t>Põlva valla üldplaneering/kehtestatud 27.06.2024. Põlva valla üldplaneeringu kohaselt jääb kinnisasi tootmise maa-alale.</t>
  </si>
  <si>
    <t xml:space="preserve">Kinnisvara pakkumiste portaali kv.ee andmetel on Pärnu maakonnas pakkumisel 76 hoonestamata maatulundusmaa kinnisasja ning 234 hoonestamata elamumaa kinnisasja, Häädemeeste vallas on pakkumisel 17 hoonestamata maatulundusmaa kinnisasja ning 23 hoonestamata elamumaa kinnisasja. </t>
  </si>
  <si>
    <t>Kinnisasi piirneb riigi kõrvalmaanteega, Laiksaare-Massiaru-Teaste teega. Kinnisasjal asub tee mis võib olla vajalik ligipääsuks piirnevale Nisu kinnisasjale - kasutusõigust seni vormistatud ei ole.</t>
  </si>
  <si>
    <t>Kinnisvara pakkumiste portaali kv.ee andmetel on Pärnu maakonnas pakkumisel 76 hoonestamata maatulundusmaa kinnisasja, Lääneranna vallas on pakkumisel 23 hoonestamata maatulundusmaa kinnisasja. Pakkumisel olevad maad on suures osas ehitamise perspektiiviga. Maatulundusmaid müüakse vähem läbi avalike pakkumisportaalide, mistõttu on keeruline järeldusi teha.</t>
  </si>
  <si>
    <t>Kinnisasi piirneb munitsipaalomandis oleva Kukeranna-Kaseküla teega</t>
  </si>
  <si>
    <t>Parim kasutus maatulundusmaa (metsamajanduslik kasutus).</t>
  </si>
  <si>
    <t>Kinnisasi piirneb RMK valduses oleva Metsamaa tee ga</t>
  </si>
  <si>
    <t>Mullad ja mets keskmisest kehvema kvaliteediga.</t>
  </si>
  <si>
    <t>Mullad ja mets väga kehva kvaliteediga.</t>
  </si>
  <si>
    <t>Mullad keskmise kvaliteediga, mets keskmisest kõrgema kvaliteediga.</t>
  </si>
  <si>
    <t>Kinnisasi piirneb munitsipaalomandis oleva Mäe tänavaga</t>
  </si>
  <si>
    <t>Kinnisasi piirneb munitsipaalomandis oleva Pargiääre teega</t>
  </si>
  <si>
    <t>Mets keskmisest parema kvaliteediga</t>
  </si>
  <si>
    <t>Kinnisasi piirneb munitsipaalomandis oleva Pihlaka teega</t>
  </si>
  <si>
    <t>Kinnisasi piirneb munitsipaalomandis oleva Oja teega</t>
  </si>
  <si>
    <t>Tartu valla üldplaneering/kehtestatud 15.06.2022. Kehtiva üldplaneeringu kohaselt jääb kinnisasi loodusliku alale.</t>
  </si>
  <si>
    <t xml:space="preserve">Kinnisasi piirneb riigi kõrvalmaanteega, Pühajärve-Pukamõisa teega. </t>
  </si>
  <si>
    <t xml:space="preserve">Kinnisasi piirneb avalikult kasutatava Salaku - Meedi metsateega. ETAK andmetel asub kinnisasjal 4 varet/lagunenud hoonet - EHR kandmata, seisukord teadmata.  </t>
  </si>
  <si>
    <t xml:space="preserve">Kinnisasi piirneb avalikult kasutatav Salaku - Meedi metsateega. ETAK andmetel asub kinnisasjal 4 varet/lagunenud hoonet - EHR kandmata, seisukord teadmata.  </t>
  </si>
  <si>
    <t>Kinnisasi piirneb riigi kõrvalmaanteega, Taari-Auksi teega</t>
  </si>
  <si>
    <t>Tartu maakonnas on alates 01.01.2023 toimunud 1003 hoonestamata maatulundusmaa tehingut, Tartu vallas 188 hoonestamata maatulundusmaa tehingut.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</si>
  <si>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Hinnatav katastriüksus asub ehituskeeluvööndis ning üleujutuse alal, ehituspotentsiaal puudub.</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</si>
  <si>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Viljandi maakonnas Mulgi vallas toimunud hoonestamata ehituspotentsiaaliga maatulundusmaa tehinguid alates 2023. aastast. </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</si>
  <si>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Pärnu maakonnas Häädemeeste vallas toimunud hoonestamata ehituspotentsiaaliga maatulundusmaa tehinguid alates 2023. aastast. </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</si>
  <si>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Põlva maakonnas Põlva vallas toimunud hoonestamata tootmismaa tehinguid alates 2023. aastast. </t>
  </si>
  <si>
    <t>Parim kasutus maatulundusmaa (valdav kõlvik metsamaa), liitmine naaberkrundiga.</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</si>
  <si>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Lääne-Viru maakonnas Viru-Nigula vallas toimunud hoonestamata ehituspotentsiaaliga maatulundusmaa tehinguid alates 2023. aastast. </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</si>
  <si>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Lääne-Viru maakonnas Vinni vallas toimunud hoonestamata maatulundusmaa tehinguid alates 2023. aastast. </t>
  </si>
  <si>
    <t>Lääne-Viru maakonnas on alates 01.01.2023 toimunud 953 hoonestamata maatulundusmaa tehingut, Kadrina vallas 77 hoonestamata maatulundusmaa tehingut. Valdavalt metsamaa (koos kasvava metsaga) tehinguid on Lääne- Viru maakonnas toimunud 236, Kadrina vallas 25.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</si>
  <si>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Lääne-Viru maakonnas on alates 01.01.2023 toimunud 953 hoonestamata maatulundusmaa tehingut, Haljala vallas 122 hoonestamata maatulundusmaa tehingut.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</si>
  <si>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Lääne-Viru maakonnas toimunud hoonestamata maatulundusmaa tehinguid alates 2023. aastast. Hindamisel on arvestatud, et katastriüksus asub mere ääres.</t>
  </si>
  <si>
    <t>Parim kasutus maatulundusmaa, liitmine naaberkrundiga.</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</si>
  <si>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Põlva maakonnas Räpina vallas toimunud hoonestamata maatulundusmaa tehinguid alates 2023. aastast. </t>
  </si>
  <si>
    <t xml:space="preserve">Kinnisvara pakkumiste portaali kv.ee andmetel on Põlva maakonnas pakkumisel 19 hoonestamata maatulundusmaa kinnisasja, Räpina vallas on pakkumisel 10 hoonestamata maatulundusmaa kinnisasja. </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</si>
  <si>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Lääne-Viru maakonnas Kadrina vallas toimunud hoonestamata maatulundusmaa (valdav kõlvik metsamaa) tehinguid alates 2023. aastast. </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</si>
  <si>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Lääne-Viru maakonnas Vinni vallas toimunud hoonestamata maatulundusmaa (valdav kõlvik metsamaa) tehinguid alates 2023. aastast. </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</si>
  <si>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Lääne-Viru maakonnas Viru-Nigula vallas toimunud hoonestamata maatulundusmaa (valdav kõlvik metsamaa) tehinguid alates 2023. aastast. </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</si>
  <si>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Lääne-Viru maakonnas Väike-Maarja vallas toimunud hoonestamata maatulundusmaa (valdav kõlvik metsamaa) tehinguid alates 2023. aastast. </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</si>
  <si>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Pärnu maakonnas Lääneranna vallas toimunud hoonestamata maatulundusmaa (valdav kõlvik metsamaa) tehinguid alates 2023. aastast. </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</si>
  <si>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Pärnu maakonnas Lääneranna vallas toimunud hoonestamata maatulundusmaa (valdav kõlvik looduslik rohumaa) tehinguid alates 2023. aastast. </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</si>
  <si>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Saare maakonnas Saaremaa vallas toimunud hoonestamata maatulundusmaa (valdav kõlvik metsamaa) tehinguid alates 2023. aastast. </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</si>
  <si>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Tartu maakonnas Elva vallas toimunud hoonestamata maatulundusmaa (valdav kõlvik metsamaa) tehinguid alates 2023. aastast. </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</si>
  <si>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Tartu maakonnas Peipsiääre vallas toimunud hoonestamata maatulundusmaa (valdav kõlvik metsamaa) tehinguid alates 2023. aastast. </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</si>
  <si>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Valga maakonnas Otepää vallas toimunud hoonestamata maatulundusmaa (valdav kõlvik metsamaa) tehinguid alates 2023. aastast. </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</si>
  <si>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Viljandi maakonnas Viljandi vallas toimunud hoonestamata maatulundusmaa (valdav kõlvik metsamaa) tehinguid alates 2023. aastast. </t>
  </si>
  <si>
    <t>Olemasolev pikaajaline kasutustasu omab negatiivset mõju, kuna takistab maa kasutust.</t>
  </si>
  <si>
    <t>Olemasolev pikaajaline kasutustasu omab negatiivset mõju, kuna takistab maa kasutus.</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</si>
  <si>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Lääne-Viru maakonnas Haljala vallas toimunud hoonestamata maatulundusmaa (valdav kõlvik metsamaa) tehinguid alates 2023. aastast. </t>
  </si>
  <si>
    <t>Põlva maakonnas on alates 01.01.2023 toimunud 512 hoonestamata maatulundusmaa tehingut, Räpina vallas 152 hoonestamata maatulundusmaa tehingut. Kinnisvara tehingute statistika ja üldiste hinnatasemetega saab tutvuda Maa-ameti kinnisvara hinnastatistika päringukeskkonnas aadressil http://www.maaamet.ee/kinnisvara/htraru/Start.aspx. Analüüsis kasutatud tehinguid ei ole hindamisaruandes täpsemalt välja toodud, kuna vastavalt maakatastriseaduse § 6 lõikele 10 ja 11 võib tehingute andmebaasi andmetega tutvuda ja saada väljavõtteid ainult maa hindaja hindamise läbiviimiseks, samuti riikliku statistika tegija ning avalik-õiguslikust juriidilisest isikust teadus- ja arendusasutus seadusega pandud avalik-õigusliku ülesande täitmiseks, krediidiasutus tagatise hindamiseks ja ülejäänud isikud õigustatud huvi alusel. Hindamise käigus on tehinguid analüüsitud põhjalikumalt välistades tehingud, mis ei vasta vabaturu tingimustele (osapooled seotud, plokktehingud jne).</t>
  </si>
  <si>
    <t xml:space="preserve">Hariliku väärtuse hindamise aluseks on Vabariigi Valitsuse 18.03.2023 jõustunud määrus nr 22 „Kinnisasja erakorralise hindamise kord“. Harilik väärtus on hinnatud müügitehingute analüüsil korra § 15 alusel. Kasutatud on võrdlusmeetodit, millega hinnatakse väärtus sarnaste kinnisasjadega toimunud tehingute analüüsimisel, selleks on Maa-amet kasutanud maakatastri tehingute andmebaasis registreeritud ostu-müügitehingute andmeid. Hariliku väärtuse leidmisel on analüüsitud Pärnu maakonnas Põhja-Pärnumaa vallas toimunud hoonestamata maatulundusmaa (valdav kõlvik looduslik rohumaa) tehinguid alates 2023. aastast. </t>
  </si>
  <si>
    <t>LPg, LPG, LP, Go</t>
  </si>
  <si>
    <t>Mullad keskmise kvaliteediga. Mets keskmisest kehvema kvaliteediga.</t>
  </si>
  <si>
    <t>*Hindamistulemused ei sisalda käibemaksu.</t>
  </si>
  <si>
    <r>
      <t>Pindala (m</t>
    </r>
    <r>
      <rPr>
        <b/>
        <vertAlign val="superscript"/>
        <sz val="10"/>
        <color rgb="FF000000"/>
        <rFont val="Arial"/>
        <family val="2"/>
        <charset val="186"/>
      </rPr>
      <t>2</t>
    </r>
    <r>
      <rPr>
        <b/>
        <sz val="10"/>
        <color rgb="FF000000"/>
        <rFont val="Arial"/>
        <family val="2"/>
        <charset val="186"/>
      </rPr>
      <t>)</t>
    </r>
  </si>
  <si>
    <t>Jrk</t>
  </si>
  <si>
    <t>üldkasutatav maa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</si>
</sst>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charset val="186"/>
      <scheme val="minor"/>
    </font>
    <font>
      <sz val="8"/>
      <name val="Aptos Narrow"/>
      <family val="2"/>
      <scheme val="minor"/>
    </font>
    <font>
      <b/>
      <sz val="10"/>
      <color theme="1"/>
      <name val="Arial"/>
      <family val="2"/>
      <charset val="186"/>
    </font>
    <font>
      <sz val="10"/>
      <color theme="1"/>
      <name val="Arial"/>
      <family val="2"/>
      <charset val="186"/>
    </font>
    <font>
      <i/>
      <sz val="10"/>
      <color theme="1"/>
      <name val="Arial"/>
      <family val="2"/>
      <charset val="186"/>
    </font>
    <font>
      <sz val="10"/>
      <color rgb="FFFF0000"/>
      <name val="Arial"/>
      <family val="2"/>
      <charset val="186"/>
    </font>
    <font>
      <b/>
      <sz val="10"/>
      <color rgb="FF000000"/>
      <name val="Arial"/>
      <family val="2"/>
      <charset val="186"/>
    </font>
    <font>
      <b/>
      <sz val="10"/>
      <color rgb="FFFF0000"/>
      <name val="Arial"/>
      <family val="2"/>
      <charset val="186"/>
    </font>
    <font>
      <b/>
      <vertAlign val="superscript"/>
      <sz val="10"/>
      <color rgb="FF000000"/>
      <name val="Arial"/>
      <family val="2"/>
      <charset val="186"/>
    </font>
    <font>
      <b/>
      <sz val="10"/>
      <name val="Arial"/>
      <family val="2"/>
      <charset val="186"/>
    </font>
    <font>
      <sz val="10"/>
      <color rgb="FF000000"/>
      <name val="Arial"/>
      <family val="2"/>
      <charset val="186"/>
    </font>
    <font>
      <sz val="10"/>
      <name val="Arial"/>
      <family val="2"/>
      <charset val="186"/>
    </font>
    <font>
      <sz val="10"/>
      <color rgb="FF0000FF"/>
      <name val="Arial"/>
      <family val="2"/>
      <charset val="186"/>
    </font>
  </fonts>
  <fills count="6">
    <fill>
      <patternFill patternType="none"/>
    </fill>
    <fill>
      <patternFill patternType="gray125"/>
    </fill>
    <fill>
      <patternFill patternType="solid">
        <fgColor rgb="FFF2F2F2"/>
        <bgColor rgb="FF000000"/>
      </patternFill>
    </fill>
    <fill>
      <patternFill patternType="solid">
        <fgColor rgb="FFD9D9D9"/>
        <bgColor rgb="FF000000"/>
      </patternFill>
    </fill>
    <fill>
      <patternFill patternType="solid">
        <fgColor theme="0" tint="-0.14999847407452621"/>
        <bgColor indexed="64"/>
      </patternFill>
    </fill>
    <fill>
      <patternFill patternType="solid">
        <fgColor theme="0" tint="-4.9989318521683403E-2"/>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52">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4" fillId="0" borderId="0" xfId="0" applyFont="1" applyAlignment="1">
      <alignment wrapText="1"/>
    </xf>
    <xf numFmtId="0" fontId="4" fillId="0" borderId="8" xfId="0" applyFont="1" applyBorder="1"/>
    <xf numFmtId="0" fontId="4" fillId="5" borderId="16" xfId="0" applyFont="1" applyFill="1" applyBorder="1"/>
    <xf numFmtId="0" fontId="7" fillId="2" borderId="1" xfId="0" applyFont="1" applyFill="1" applyBorder="1"/>
    <xf numFmtId="0" fontId="7" fillId="2" borderId="2" xfId="0" applyFont="1" applyFill="1" applyBorder="1"/>
    <xf numFmtId="0" fontId="3" fillId="5" borderId="2" xfId="0" applyFont="1" applyFill="1" applyBorder="1"/>
    <xf numFmtId="0" fontId="8" fillId="2" borderId="2" xfId="0" applyFont="1" applyFill="1" applyBorder="1"/>
    <xf numFmtId="0" fontId="7" fillId="2" borderId="9" xfId="0" applyFont="1" applyFill="1" applyBorder="1"/>
    <xf numFmtId="0" fontId="3" fillId="4" borderId="3" xfId="0" applyFont="1" applyFill="1" applyBorder="1" applyAlignment="1">
      <alignment horizontal="center" vertical="center"/>
    </xf>
    <xf numFmtId="14" fontId="3" fillId="4" borderId="5" xfId="0" applyNumberFormat="1"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3" fontId="3" fillId="4" borderId="16" xfId="0" applyNumberFormat="1"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7" fillId="3" borderId="11" xfId="0" applyFont="1" applyFill="1" applyBorder="1" applyAlignment="1">
      <alignment horizontal="center" vertical="center"/>
    </xf>
    <xf numFmtId="0" fontId="3" fillId="4" borderId="10" xfId="1" applyFont="1" applyFill="1" applyBorder="1" applyAlignment="1">
      <alignment horizontal="center" vertical="center" wrapText="1"/>
    </xf>
    <xf numFmtId="0" fontId="3" fillId="4" borderId="5" xfId="1" applyFont="1" applyFill="1" applyBorder="1" applyAlignment="1">
      <alignment horizontal="center" vertical="center" wrapText="1"/>
    </xf>
    <xf numFmtId="0" fontId="3" fillId="4" borderId="7" xfId="1" applyFont="1" applyFill="1" applyBorder="1" applyAlignment="1">
      <alignment horizontal="center" vertical="center"/>
    </xf>
    <xf numFmtId="0" fontId="4" fillId="0" borderId="0" xfId="0" applyFont="1" applyAlignment="1">
      <alignment horizontal="center" vertical="center"/>
    </xf>
    <xf numFmtId="0" fontId="4" fillId="0" borderId="3" xfId="0" applyFont="1" applyBorder="1"/>
    <xf numFmtId="14" fontId="4" fillId="0" borderId="3" xfId="0" applyNumberFormat="1" applyFont="1" applyBorder="1"/>
    <xf numFmtId="0" fontId="4" fillId="0" borderId="3" xfId="0" applyFont="1" applyBorder="1" applyAlignment="1">
      <alignment horizontal="fill"/>
    </xf>
    <xf numFmtId="0" fontId="11" fillId="0" borderId="3" xfId="0" applyFont="1" applyBorder="1"/>
    <xf numFmtId="0" fontId="12" fillId="0" borderId="3" xfId="0" applyFont="1" applyBorder="1"/>
    <xf numFmtId="0" fontId="11" fillId="0" borderId="11" xfId="0" applyFont="1" applyBorder="1"/>
    <xf numFmtId="0" fontId="4" fillId="0" borderId="3" xfId="0" applyFont="1" applyBorder="1" applyAlignment="1">
      <alignment horizontal="center"/>
    </xf>
    <xf numFmtId="0" fontId="4" fillId="0" borderId="3" xfId="0" applyFont="1" applyBorder="1" applyAlignment="1">
      <alignment vertical="top"/>
    </xf>
    <xf numFmtId="0" fontId="4" fillId="0" borderId="3" xfId="0" applyFont="1" applyBorder="1" applyAlignment="1">
      <alignment horizontal="left" vertical="top"/>
    </xf>
    <xf numFmtId="0" fontId="11" fillId="0" borderId="0" xfId="0" applyFont="1"/>
    <xf numFmtId="0" fontId="13" fillId="0" borderId="0" xfId="0" applyFont="1"/>
    <xf numFmtId="0" fontId="11" fillId="0" borderId="0" xfId="0" applyFont="1" applyAlignment="1">
      <alignment wrapText="1"/>
    </xf>
    <xf numFmtId="0" fontId="3" fillId="5" borderId="12" xfId="0" applyFont="1" applyFill="1" applyBorder="1" applyAlignment="1">
      <alignment horizontal="center"/>
    </xf>
    <xf numFmtId="0" fontId="3" fillId="5" borderId="13" xfId="0" applyFont="1" applyFill="1" applyBorder="1" applyAlignment="1">
      <alignment horizontal="center"/>
    </xf>
    <xf numFmtId="0" fontId="3" fillId="5" borderId="14" xfId="0" applyFont="1" applyFill="1" applyBorder="1" applyAlignment="1">
      <alignment horizontal="center"/>
    </xf>
    <xf numFmtId="0" fontId="7" fillId="2" borderId="12" xfId="0" applyFont="1" applyFill="1" applyBorder="1" applyAlignment="1">
      <alignment horizontal="center"/>
    </xf>
    <xf numFmtId="0" fontId="7" fillId="2" borderId="13" xfId="0" applyFont="1" applyFill="1" applyBorder="1" applyAlignment="1">
      <alignment horizontal="center"/>
    </xf>
    <xf numFmtId="0" fontId="7" fillId="2" borderId="14" xfId="0" applyFont="1" applyFill="1" applyBorder="1" applyAlignment="1">
      <alignment horizontal="center"/>
    </xf>
    <xf numFmtId="0" fontId="3" fillId="5" borderId="12" xfId="1" applyFont="1" applyFill="1" applyBorder="1" applyAlignment="1">
      <alignment horizontal="center"/>
    </xf>
    <xf numFmtId="0" fontId="3" fillId="5" borderId="13" xfId="1" applyFont="1" applyFill="1" applyBorder="1" applyAlignment="1">
      <alignment horizontal="center"/>
    </xf>
    <xf numFmtId="0" fontId="3" fillId="5" borderId="14" xfId="1" applyFont="1" applyFill="1" applyBorder="1" applyAlignment="1">
      <alignment horizontal="center"/>
    </xf>
  </cellXfs>
  <cellStyles count="2">
    <cellStyle name="Normaallaad" xfId="0" builtinId="0"/>
    <cellStyle name="Normal 3" xfId="1" xr:uid="{12D39446-32BA-46EB-A784-71424A9AB98F}"/>
  </cellStyles>
  <dxfs count="0"/>
  <tableStyles count="0" defaultTableStyle="TableStyleMedium2" defaultPivotStyle="PivotStyleMedium9"/>
  <colors>
    <mruColors>
      <color rgb="FF0000FF"/>
      <color rgb="FFFDFE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1"/>
  <sheetViews>
    <sheetView tabSelected="1" zoomScaleNormal="100" workbookViewId="0">
      <selection activeCell="L17" sqref="L17"/>
    </sheetView>
  </sheetViews>
  <sheetFormatPr defaultRowHeight="12.75" x14ac:dyDescent="0.2"/>
  <cols>
    <col min="1" max="1" width="3.42578125" style="2" customWidth="1"/>
    <col min="2" max="2" width="12.140625" style="2" customWidth="1"/>
    <col min="3" max="3" width="10.42578125" style="2" customWidth="1"/>
    <col min="4" max="4" width="11.7109375" style="2" customWidth="1"/>
    <col min="5" max="5" width="13.7109375" style="2" customWidth="1"/>
    <col min="6" max="6" width="9.140625" style="2"/>
    <col min="7" max="7" width="20.7109375" style="2" customWidth="1"/>
    <col min="8" max="8" width="16" style="2" customWidth="1"/>
    <col min="9" max="9" width="14.42578125" style="2" bestFit="1" customWidth="1"/>
    <col min="10" max="10" width="12.5703125" style="3" bestFit="1" customWidth="1"/>
    <col min="11" max="11" width="12.140625" style="2" customWidth="1"/>
    <col min="12" max="12" width="15.85546875" style="2" customWidth="1"/>
    <col min="13" max="13" width="16" style="2" bestFit="1" customWidth="1"/>
    <col min="14" max="14" width="9.140625" style="2"/>
    <col min="15" max="15" width="14.85546875" style="2" customWidth="1"/>
    <col min="16" max="16" width="13" style="2" customWidth="1"/>
    <col min="17" max="17" width="11.42578125" style="2" customWidth="1"/>
    <col min="18" max="18" width="9.140625" style="2"/>
    <col min="19" max="20" width="11.42578125" style="2" customWidth="1"/>
    <col min="21" max="21" width="11.140625" style="2" customWidth="1"/>
    <col min="22" max="22" width="10.7109375" style="2" customWidth="1"/>
    <col min="23" max="23" width="11.5703125" style="4" customWidth="1"/>
    <col min="24" max="24" width="11.85546875" style="2" customWidth="1"/>
    <col min="25" max="25" width="11" style="2" customWidth="1"/>
    <col min="26" max="26" width="10.7109375" style="5" customWidth="1"/>
    <col min="27" max="27" width="9" style="5" customWidth="1"/>
    <col min="28" max="28" width="15.42578125" style="5" customWidth="1"/>
    <col min="29" max="29" width="11.28515625" style="5" customWidth="1"/>
    <col min="30" max="30" width="12.140625" style="2" customWidth="1"/>
    <col min="31" max="31" width="11.42578125" style="2" customWidth="1"/>
    <col min="32" max="16384" width="9.140625" style="2"/>
  </cols>
  <sheetData>
    <row r="1" spans="1:33" x14ac:dyDescent="0.2">
      <c r="A1" s="1" t="s">
        <v>344</v>
      </c>
    </row>
    <row r="2" spans="1:33" ht="13.5" thickBot="1" x14ac:dyDescent="0.25">
      <c r="C2" s="6"/>
      <c r="D2" s="6"/>
      <c r="E2" s="6"/>
      <c r="AD2" s="6"/>
    </row>
    <row r="3" spans="1:33" x14ac:dyDescent="0.2">
      <c r="A3" s="7"/>
      <c r="B3" s="43" t="s">
        <v>23</v>
      </c>
      <c r="C3" s="44"/>
      <c r="D3" s="44"/>
      <c r="E3" s="45"/>
      <c r="F3" s="46" t="s">
        <v>0</v>
      </c>
      <c r="G3" s="47"/>
      <c r="H3" s="47"/>
      <c r="I3" s="47"/>
      <c r="J3" s="47"/>
      <c r="K3" s="47"/>
      <c r="L3" s="47"/>
      <c r="M3" s="47"/>
      <c r="N3" s="48"/>
      <c r="O3" s="8"/>
      <c r="P3" s="9" t="s">
        <v>1</v>
      </c>
      <c r="Q3" s="10"/>
      <c r="R3" s="10"/>
      <c r="S3" s="43" t="s">
        <v>24</v>
      </c>
      <c r="T3" s="44"/>
      <c r="U3" s="44"/>
      <c r="V3" s="45"/>
      <c r="W3" s="11"/>
      <c r="X3" s="9" t="s">
        <v>2</v>
      </c>
      <c r="Y3" s="9"/>
      <c r="Z3" s="46" t="s">
        <v>3</v>
      </c>
      <c r="AA3" s="48"/>
      <c r="AB3" s="46" t="s">
        <v>4</v>
      </c>
      <c r="AC3" s="48"/>
      <c r="AD3" s="12"/>
      <c r="AE3" s="49" t="s">
        <v>32</v>
      </c>
      <c r="AF3" s="50"/>
      <c r="AG3" s="51"/>
    </row>
    <row r="4" spans="1:33" s="30" customFormat="1" ht="56.25" customHeight="1" x14ac:dyDescent="0.25">
      <c r="A4" s="13" t="s">
        <v>415</v>
      </c>
      <c r="B4" s="14" t="s">
        <v>19</v>
      </c>
      <c r="C4" s="15" t="s">
        <v>20</v>
      </c>
      <c r="D4" s="16" t="s">
        <v>21</v>
      </c>
      <c r="E4" s="17" t="s">
        <v>22</v>
      </c>
      <c r="F4" s="18" t="s">
        <v>5</v>
      </c>
      <c r="G4" s="19" t="s">
        <v>6</v>
      </c>
      <c r="H4" s="19" t="s">
        <v>7</v>
      </c>
      <c r="I4" s="19" t="s">
        <v>8</v>
      </c>
      <c r="J4" s="19" t="s">
        <v>238</v>
      </c>
      <c r="K4" s="20" t="s">
        <v>345</v>
      </c>
      <c r="L4" s="19" t="s">
        <v>9</v>
      </c>
      <c r="M4" s="19" t="s">
        <v>10</v>
      </c>
      <c r="N4" s="20" t="s">
        <v>414</v>
      </c>
      <c r="O4" s="20" t="s">
        <v>346</v>
      </c>
      <c r="P4" s="20" t="s">
        <v>347</v>
      </c>
      <c r="Q4" s="21" t="s">
        <v>25</v>
      </c>
      <c r="R4" s="22" t="s">
        <v>26</v>
      </c>
      <c r="S4" s="23" t="s">
        <v>27</v>
      </c>
      <c r="T4" s="21" t="s">
        <v>28</v>
      </c>
      <c r="U4" s="21" t="s">
        <v>29</v>
      </c>
      <c r="V4" s="24" t="s">
        <v>30</v>
      </c>
      <c r="W4" s="25" t="s">
        <v>348</v>
      </c>
      <c r="X4" s="20" t="s">
        <v>349</v>
      </c>
      <c r="Y4" s="19" t="s">
        <v>31</v>
      </c>
      <c r="Z4" s="20" t="s">
        <v>11</v>
      </c>
      <c r="AA4" s="19" t="s">
        <v>31</v>
      </c>
      <c r="AB4" s="20" t="s">
        <v>12</v>
      </c>
      <c r="AC4" s="26" t="s">
        <v>31</v>
      </c>
      <c r="AD4" s="20" t="s">
        <v>13</v>
      </c>
      <c r="AE4" s="27" t="s">
        <v>33</v>
      </c>
      <c r="AF4" s="28" t="s">
        <v>34</v>
      </c>
      <c r="AG4" s="29" t="s">
        <v>35</v>
      </c>
    </row>
    <row r="5" spans="1:33" x14ac:dyDescent="0.2">
      <c r="A5" s="31">
        <v>1</v>
      </c>
      <c r="B5" s="32">
        <v>45674</v>
      </c>
      <c r="C5" s="32">
        <v>45670</v>
      </c>
      <c r="D5" s="33" t="s">
        <v>240</v>
      </c>
      <c r="E5" s="31" t="s">
        <v>241</v>
      </c>
      <c r="F5" s="34" t="s">
        <v>36</v>
      </c>
      <c r="G5" s="34" t="s">
        <v>37</v>
      </c>
      <c r="H5" s="34" t="s">
        <v>38</v>
      </c>
      <c r="I5" s="34" t="s">
        <v>39</v>
      </c>
      <c r="J5" s="34" t="s">
        <v>223</v>
      </c>
      <c r="K5" s="34">
        <v>5207231</v>
      </c>
      <c r="L5" s="34" t="s">
        <v>40</v>
      </c>
      <c r="M5" s="34" t="s">
        <v>14</v>
      </c>
      <c r="N5" s="35">
        <v>30909</v>
      </c>
      <c r="O5" s="36">
        <v>677.46</v>
      </c>
      <c r="P5" s="34">
        <v>5405</v>
      </c>
      <c r="Q5" s="31">
        <v>0.95</v>
      </c>
      <c r="R5" s="31">
        <f>ROUND(Q5*N5,-1)</f>
        <v>29360</v>
      </c>
      <c r="S5" s="33" t="s">
        <v>242</v>
      </c>
      <c r="T5" s="31" t="s">
        <v>243</v>
      </c>
      <c r="U5" s="31" t="s">
        <v>244</v>
      </c>
      <c r="V5" s="31" t="s">
        <v>408</v>
      </c>
      <c r="W5" s="35" t="s">
        <v>313</v>
      </c>
      <c r="X5" s="34" t="s">
        <v>15</v>
      </c>
      <c r="Y5" s="31" t="s">
        <v>314</v>
      </c>
      <c r="Z5" s="35" t="s">
        <v>350</v>
      </c>
      <c r="AA5" s="35" t="s">
        <v>239</v>
      </c>
      <c r="AB5" s="34" t="s">
        <v>350</v>
      </c>
      <c r="AC5" s="31" t="s">
        <v>239</v>
      </c>
      <c r="AD5" s="34" t="s">
        <v>18</v>
      </c>
      <c r="AE5" s="31"/>
      <c r="AF5" s="37">
        <v>4</v>
      </c>
      <c r="AG5" s="33" t="s">
        <v>285</v>
      </c>
    </row>
    <row r="6" spans="1:33" x14ac:dyDescent="0.2">
      <c r="A6" s="31">
        <v>2</v>
      </c>
      <c r="B6" s="32">
        <f>B5</f>
        <v>45674</v>
      </c>
      <c r="C6" s="32">
        <f>C5</f>
        <v>45670</v>
      </c>
      <c r="D6" s="33" t="s">
        <v>240</v>
      </c>
      <c r="E6" s="31" t="s">
        <v>241</v>
      </c>
      <c r="F6" s="34" t="s">
        <v>41</v>
      </c>
      <c r="G6" s="34" t="s">
        <v>37</v>
      </c>
      <c r="H6" s="34" t="s">
        <v>38</v>
      </c>
      <c r="I6" s="34" t="s">
        <v>42</v>
      </c>
      <c r="J6" s="34" t="s">
        <v>224</v>
      </c>
      <c r="K6" s="34">
        <v>13083950</v>
      </c>
      <c r="L6" s="34" t="s">
        <v>43</v>
      </c>
      <c r="M6" s="34" t="s">
        <v>14</v>
      </c>
      <c r="N6" s="35">
        <v>39307</v>
      </c>
      <c r="O6" s="34">
        <v>11910</v>
      </c>
      <c r="P6" s="34">
        <v>7251</v>
      </c>
      <c r="Q6" s="31">
        <v>1.2</v>
      </c>
      <c r="R6" s="31">
        <f t="shared" ref="R6:R40" si="0">ROUND(Q6*N6,-1)</f>
        <v>47170</v>
      </c>
      <c r="S6" s="33" t="s">
        <v>242</v>
      </c>
      <c r="T6" s="31" t="s">
        <v>390</v>
      </c>
      <c r="U6" s="31" t="s">
        <v>244</v>
      </c>
      <c r="V6" s="31" t="s">
        <v>391</v>
      </c>
      <c r="W6" s="35" t="s">
        <v>313</v>
      </c>
      <c r="X6" s="34" t="s">
        <v>15</v>
      </c>
      <c r="Y6" s="31" t="s">
        <v>315</v>
      </c>
      <c r="Z6" s="35" t="s">
        <v>350</v>
      </c>
      <c r="AA6" s="35" t="s">
        <v>239</v>
      </c>
      <c r="AB6" s="34" t="s">
        <v>121</v>
      </c>
      <c r="AC6" s="31" t="s">
        <v>246</v>
      </c>
      <c r="AD6" s="34" t="s">
        <v>138</v>
      </c>
      <c r="AE6" s="31" t="s">
        <v>247</v>
      </c>
      <c r="AF6" s="37">
        <v>2</v>
      </c>
      <c r="AG6" s="33" t="s">
        <v>369</v>
      </c>
    </row>
    <row r="7" spans="1:33" x14ac:dyDescent="0.2">
      <c r="A7" s="31">
        <v>3</v>
      </c>
      <c r="B7" s="32">
        <f t="shared" ref="B7:B40" si="1">B6</f>
        <v>45674</v>
      </c>
      <c r="C7" s="32">
        <f t="shared" ref="C7:C40" si="2">C6</f>
        <v>45670</v>
      </c>
      <c r="D7" s="33" t="s">
        <v>240</v>
      </c>
      <c r="E7" s="31" t="s">
        <v>241</v>
      </c>
      <c r="F7" s="34" t="s">
        <v>44</v>
      </c>
      <c r="G7" s="34" t="s">
        <v>37</v>
      </c>
      <c r="H7" s="34" t="s">
        <v>45</v>
      </c>
      <c r="I7" s="34" t="s">
        <v>46</v>
      </c>
      <c r="J7" s="34" t="s">
        <v>225</v>
      </c>
      <c r="K7" s="34">
        <v>10356350</v>
      </c>
      <c r="L7" s="34" t="s">
        <v>47</v>
      </c>
      <c r="M7" s="34" t="s">
        <v>14</v>
      </c>
      <c r="N7" s="35">
        <v>41071</v>
      </c>
      <c r="O7" s="34">
        <v>1000</v>
      </c>
      <c r="P7" s="34">
        <v>3335</v>
      </c>
      <c r="Q7" s="31">
        <v>0.95</v>
      </c>
      <c r="R7" s="31">
        <f t="shared" si="0"/>
        <v>39020</v>
      </c>
      <c r="S7" s="33" t="s">
        <v>242</v>
      </c>
      <c r="T7" s="31" t="s">
        <v>389</v>
      </c>
      <c r="U7" s="31" t="s">
        <v>248</v>
      </c>
      <c r="V7" s="31" t="s">
        <v>395</v>
      </c>
      <c r="W7" s="35" t="s">
        <v>316</v>
      </c>
      <c r="X7" s="34" t="s">
        <v>15</v>
      </c>
      <c r="Y7" s="31" t="s">
        <v>314</v>
      </c>
      <c r="Z7" s="35" t="s">
        <v>350</v>
      </c>
      <c r="AA7" s="35" t="s">
        <v>239</v>
      </c>
      <c r="AB7" s="34" t="s">
        <v>122</v>
      </c>
      <c r="AC7" s="31" t="s">
        <v>249</v>
      </c>
      <c r="AD7" s="34" t="s">
        <v>18</v>
      </c>
      <c r="AE7" s="31"/>
      <c r="AF7" s="37">
        <v>4</v>
      </c>
      <c r="AG7" s="33" t="s">
        <v>285</v>
      </c>
    </row>
    <row r="8" spans="1:33" x14ac:dyDescent="0.2">
      <c r="A8" s="31">
        <v>4</v>
      </c>
      <c r="B8" s="32">
        <f t="shared" si="1"/>
        <v>45674</v>
      </c>
      <c r="C8" s="32">
        <f t="shared" si="2"/>
        <v>45670</v>
      </c>
      <c r="D8" s="33" t="s">
        <v>240</v>
      </c>
      <c r="E8" s="31" t="s">
        <v>241</v>
      </c>
      <c r="F8" s="34" t="s">
        <v>48</v>
      </c>
      <c r="G8" s="34" t="s">
        <v>37</v>
      </c>
      <c r="H8" s="34" t="s">
        <v>49</v>
      </c>
      <c r="I8" s="34" t="s">
        <v>50</v>
      </c>
      <c r="J8" s="34" t="s">
        <v>51</v>
      </c>
      <c r="K8" s="34">
        <v>1297231</v>
      </c>
      <c r="L8" s="34" t="s">
        <v>52</v>
      </c>
      <c r="M8" s="34" t="s">
        <v>14</v>
      </c>
      <c r="N8" s="35">
        <v>11910</v>
      </c>
      <c r="O8" s="34">
        <v>1065.0899999999999</v>
      </c>
      <c r="P8" s="34">
        <v>484</v>
      </c>
      <c r="Q8" s="31">
        <v>0.7</v>
      </c>
      <c r="R8" s="31">
        <f t="shared" si="0"/>
        <v>8340</v>
      </c>
      <c r="S8" s="33" t="s">
        <v>242</v>
      </c>
      <c r="T8" s="31" t="s">
        <v>250</v>
      </c>
      <c r="U8" s="31" t="s">
        <v>251</v>
      </c>
      <c r="V8" s="31" t="s">
        <v>388</v>
      </c>
      <c r="W8" s="35" t="s">
        <v>317</v>
      </c>
      <c r="X8" s="34" t="s">
        <v>15</v>
      </c>
      <c r="Y8" s="31" t="s">
        <v>252</v>
      </c>
      <c r="Z8" s="35" t="s">
        <v>350</v>
      </c>
      <c r="AA8" s="35" t="s">
        <v>239</v>
      </c>
      <c r="AB8" s="34" t="s">
        <v>123</v>
      </c>
      <c r="AC8" s="31" t="s">
        <v>249</v>
      </c>
      <c r="AD8" s="34" t="s">
        <v>17</v>
      </c>
      <c r="AE8" s="31" t="s">
        <v>253</v>
      </c>
      <c r="AF8" s="37">
        <v>4</v>
      </c>
      <c r="AG8" s="33" t="s">
        <v>370</v>
      </c>
    </row>
    <row r="9" spans="1:33" x14ac:dyDescent="0.2">
      <c r="A9" s="31">
        <v>5</v>
      </c>
      <c r="B9" s="32">
        <f t="shared" si="1"/>
        <v>45674</v>
      </c>
      <c r="C9" s="32">
        <f t="shared" si="2"/>
        <v>45670</v>
      </c>
      <c r="D9" s="33" t="s">
        <v>240</v>
      </c>
      <c r="E9" s="31" t="s">
        <v>241</v>
      </c>
      <c r="F9" s="34" t="s">
        <v>53</v>
      </c>
      <c r="G9" s="34" t="s">
        <v>37</v>
      </c>
      <c r="H9" s="34" t="s">
        <v>49</v>
      </c>
      <c r="I9" s="34" t="s">
        <v>54</v>
      </c>
      <c r="J9" s="34" t="s">
        <v>55</v>
      </c>
      <c r="K9" s="34">
        <v>9354750</v>
      </c>
      <c r="L9" s="34" t="s">
        <v>56</v>
      </c>
      <c r="M9" s="34" t="s">
        <v>14</v>
      </c>
      <c r="N9" s="35">
        <v>25095</v>
      </c>
      <c r="O9" s="34">
        <v>640</v>
      </c>
      <c r="P9" s="34">
        <v>1673</v>
      </c>
      <c r="Q9" s="31">
        <v>0.65</v>
      </c>
      <c r="R9" s="31">
        <f t="shared" si="0"/>
        <v>16310</v>
      </c>
      <c r="S9" s="33" t="s">
        <v>242</v>
      </c>
      <c r="T9" s="31" t="s">
        <v>254</v>
      </c>
      <c r="U9" s="31" t="s">
        <v>251</v>
      </c>
      <c r="V9" s="31" t="s">
        <v>396</v>
      </c>
      <c r="W9" s="35" t="s">
        <v>318</v>
      </c>
      <c r="X9" s="34" t="s">
        <v>15</v>
      </c>
      <c r="Y9" s="31" t="s">
        <v>314</v>
      </c>
      <c r="Z9" s="35" t="s">
        <v>350</v>
      </c>
      <c r="AA9" s="35" t="s">
        <v>239</v>
      </c>
      <c r="AB9" s="34" t="s">
        <v>124</v>
      </c>
      <c r="AC9" s="31" t="s">
        <v>249</v>
      </c>
      <c r="AD9" s="34" t="s">
        <v>18</v>
      </c>
      <c r="AE9" s="31"/>
      <c r="AF9" s="37">
        <v>2</v>
      </c>
      <c r="AG9" s="33" t="s">
        <v>355</v>
      </c>
    </row>
    <row r="10" spans="1:33" x14ac:dyDescent="0.2">
      <c r="A10" s="31">
        <v>6</v>
      </c>
      <c r="B10" s="32">
        <f t="shared" si="1"/>
        <v>45674</v>
      </c>
      <c r="C10" s="32">
        <f t="shared" si="2"/>
        <v>45670</v>
      </c>
      <c r="D10" s="33" t="s">
        <v>240</v>
      </c>
      <c r="E10" s="31" t="s">
        <v>241</v>
      </c>
      <c r="F10" s="34" t="s">
        <v>57</v>
      </c>
      <c r="G10" s="34" t="s">
        <v>37</v>
      </c>
      <c r="H10" s="34" t="s">
        <v>58</v>
      </c>
      <c r="I10" s="34" t="s">
        <v>59</v>
      </c>
      <c r="J10" s="34" t="s">
        <v>60</v>
      </c>
      <c r="K10" s="34">
        <v>5000208</v>
      </c>
      <c r="L10" s="34" t="s">
        <v>61</v>
      </c>
      <c r="M10" s="34" t="s">
        <v>14</v>
      </c>
      <c r="N10" s="35">
        <v>15991</v>
      </c>
      <c r="O10" s="34">
        <v>340</v>
      </c>
      <c r="P10" s="34">
        <v>2040</v>
      </c>
      <c r="Q10" s="31">
        <v>1.2</v>
      </c>
      <c r="R10" s="31">
        <f t="shared" si="0"/>
        <v>19190</v>
      </c>
      <c r="S10" s="33" t="s">
        <v>242</v>
      </c>
      <c r="T10" s="31" t="s">
        <v>255</v>
      </c>
      <c r="U10" s="31" t="s">
        <v>256</v>
      </c>
      <c r="V10" s="31" t="s">
        <v>397</v>
      </c>
      <c r="W10" s="35" t="s">
        <v>319</v>
      </c>
      <c r="X10" s="34" t="s">
        <v>15</v>
      </c>
      <c r="Y10" s="31" t="s">
        <v>320</v>
      </c>
      <c r="Z10" s="35" t="s">
        <v>350</v>
      </c>
      <c r="AA10" s="35" t="s">
        <v>239</v>
      </c>
      <c r="AB10" s="34" t="s">
        <v>125</v>
      </c>
      <c r="AC10" s="38" t="s">
        <v>249</v>
      </c>
      <c r="AD10" s="34" t="s">
        <v>356</v>
      </c>
      <c r="AE10" s="31"/>
      <c r="AF10" s="37">
        <v>5</v>
      </c>
      <c r="AG10" s="33" t="s">
        <v>357</v>
      </c>
    </row>
    <row r="11" spans="1:33" x14ac:dyDescent="0.2">
      <c r="A11" s="31">
        <v>7</v>
      </c>
      <c r="B11" s="32">
        <f t="shared" si="1"/>
        <v>45674</v>
      </c>
      <c r="C11" s="32">
        <f t="shared" si="2"/>
        <v>45670</v>
      </c>
      <c r="D11" s="33" t="s">
        <v>240</v>
      </c>
      <c r="E11" s="31" t="s">
        <v>241</v>
      </c>
      <c r="F11" s="34" t="s">
        <v>62</v>
      </c>
      <c r="G11" s="34" t="s">
        <v>37</v>
      </c>
      <c r="H11" s="34" t="s">
        <v>58</v>
      </c>
      <c r="I11" s="34" t="s">
        <v>63</v>
      </c>
      <c r="J11" s="34" t="s">
        <v>64</v>
      </c>
      <c r="K11" s="34">
        <v>14965150</v>
      </c>
      <c r="L11" s="35" t="s">
        <v>65</v>
      </c>
      <c r="M11" s="34" t="s">
        <v>14</v>
      </c>
      <c r="N11" s="35">
        <v>6366</v>
      </c>
      <c r="O11" s="34">
        <v>140</v>
      </c>
      <c r="P11" s="34">
        <v>629</v>
      </c>
      <c r="Q11" s="31">
        <v>0.8</v>
      </c>
      <c r="R11" s="31">
        <f t="shared" si="0"/>
        <v>5090</v>
      </c>
      <c r="S11" s="33" t="s">
        <v>242</v>
      </c>
      <c r="T11" s="31" t="s">
        <v>255</v>
      </c>
      <c r="U11" s="31" t="s">
        <v>256</v>
      </c>
      <c r="V11" s="31" t="s">
        <v>397</v>
      </c>
      <c r="W11" s="35" t="s">
        <v>319</v>
      </c>
      <c r="X11" s="34" t="s">
        <v>15</v>
      </c>
      <c r="Y11" s="31" t="s">
        <v>314</v>
      </c>
      <c r="Z11" s="35" t="s">
        <v>350</v>
      </c>
      <c r="AA11" s="35" t="s">
        <v>239</v>
      </c>
      <c r="AB11" s="34" t="s">
        <v>126</v>
      </c>
      <c r="AC11" s="31" t="s">
        <v>249</v>
      </c>
      <c r="AD11" s="34" t="s">
        <v>18</v>
      </c>
      <c r="AE11" s="31"/>
      <c r="AF11" s="37">
        <v>3</v>
      </c>
      <c r="AG11" s="33" t="s">
        <v>288</v>
      </c>
    </row>
    <row r="12" spans="1:33" x14ac:dyDescent="0.2">
      <c r="A12" s="31">
        <v>8</v>
      </c>
      <c r="B12" s="32">
        <f t="shared" si="1"/>
        <v>45674</v>
      </c>
      <c r="C12" s="32">
        <f t="shared" si="2"/>
        <v>45670</v>
      </c>
      <c r="D12" s="33" t="s">
        <v>240</v>
      </c>
      <c r="E12" s="31" t="s">
        <v>241</v>
      </c>
      <c r="F12" s="34" t="s">
        <v>66</v>
      </c>
      <c r="G12" s="34" t="s">
        <v>37</v>
      </c>
      <c r="H12" s="34" t="s">
        <v>58</v>
      </c>
      <c r="I12" s="34" t="s">
        <v>63</v>
      </c>
      <c r="J12" s="34" t="s">
        <v>67</v>
      </c>
      <c r="K12" s="34">
        <v>22286750</v>
      </c>
      <c r="L12" s="35" t="s">
        <v>68</v>
      </c>
      <c r="M12" s="34" t="s">
        <v>14</v>
      </c>
      <c r="N12" s="35">
        <v>2387</v>
      </c>
      <c r="O12" s="34">
        <v>380</v>
      </c>
      <c r="P12" s="34">
        <v>393</v>
      </c>
      <c r="Q12" s="31">
        <v>1.5</v>
      </c>
      <c r="R12" s="31">
        <f t="shared" si="0"/>
        <v>3580</v>
      </c>
      <c r="S12" s="33" t="s">
        <v>242</v>
      </c>
      <c r="T12" s="31" t="s">
        <v>257</v>
      </c>
      <c r="U12" s="31" t="s">
        <v>258</v>
      </c>
      <c r="V12" s="31" t="s">
        <v>387</v>
      </c>
      <c r="W12" s="35" t="s">
        <v>321</v>
      </c>
      <c r="X12" s="34" t="s">
        <v>15</v>
      </c>
      <c r="Y12" s="31" t="s">
        <v>259</v>
      </c>
      <c r="Z12" s="35" t="s">
        <v>350</v>
      </c>
      <c r="AA12" s="35" t="s">
        <v>239</v>
      </c>
      <c r="AB12" s="34" t="s">
        <v>127</v>
      </c>
      <c r="AC12" s="31" t="s">
        <v>249</v>
      </c>
      <c r="AD12" s="34" t="s">
        <v>358</v>
      </c>
      <c r="AE12" s="31"/>
      <c r="AF12" s="37" t="s">
        <v>239</v>
      </c>
      <c r="AG12" s="33"/>
    </row>
    <row r="13" spans="1:33" x14ac:dyDescent="0.2">
      <c r="A13" s="31">
        <v>9</v>
      </c>
      <c r="B13" s="32">
        <f t="shared" si="1"/>
        <v>45674</v>
      </c>
      <c r="C13" s="32">
        <f t="shared" si="2"/>
        <v>45670</v>
      </c>
      <c r="D13" s="33" t="s">
        <v>240</v>
      </c>
      <c r="E13" s="31" t="s">
        <v>241</v>
      </c>
      <c r="F13" s="35" t="s">
        <v>69</v>
      </c>
      <c r="G13" s="35" t="s">
        <v>37</v>
      </c>
      <c r="H13" s="35" t="s">
        <v>70</v>
      </c>
      <c r="I13" s="35" t="s">
        <v>71</v>
      </c>
      <c r="J13" s="35" t="s">
        <v>226</v>
      </c>
      <c r="K13" s="35">
        <v>5298931</v>
      </c>
      <c r="L13" s="35" t="s">
        <v>72</v>
      </c>
      <c r="M13" s="35" t="s">
        <v>14</v>
      </c>
      <c r="N13" s="35">
        <v>44600</v>
      </c>
      <c r="O13" s="35">
        <v>950</v>
      </c>
      <c r="P13" s="35">
        <v>4965</v>
      </c>
      <c r="Q13" s="31">
        <v>0.9</v>
      </c>
      <c r="R13" s="31">
        <f t="shared" si="0"/>
        <v>40140</v>
      </c>
      <c r="S13" s="33" t="s">
        <v>242</v>
      </c>
      <c r="T13" s="31" t="s">
        <v>260</v>
      </c>
      <c r="U13" s="31" t="s">
        <v>261</v>
      </c>
      <c r="V13" s="31" t="s">
        <v>398</v>
      </c>
      <c r="W13" s="35" t="s">
        <v>359</v>
      </c>
      <c r="X13" s="35" t="s">
        <v>15</v>
      </c>
      <c r="Y13" s="31" t="s">
        <v>314</v>
      </c>
      <c r="Z13" s="35" t="s">
        <v>350</v>
      </c>
      <c r="AA13" s="35" t="s">
        <v>239</v>
      </c>
      <c r="AB13" s="35" t="s">
        <v>128</v>
      </c>
      <c r="AC13" s="31" t="s">
        <v>249</v>
      </c>
      <c r="AD13" s="35" t="s">
        <v>18</v>
      </c>
      <c r="AE13" s="31"/>
      <c r="AF13" s="37">
        <v>4</v>
      </c>
      <c r="AG13" s="33" t="s">
        <v>285</v>
      </c>
    </row>
    <row r="14" spans="1:33" x14ac:dyDescent="0.2">
      <c r="A14" s="31">
        <v>10</v>
      </c>
      <c r="B14" s="32">
        <f t="shared" si="1"/>
        <v>45674</v>
      </c>
      <c r="C14" s="32">
        <f t="shared" si="2"/>
        <v>45670</v>
      </c>
      <c r="D14" s="33" t="s">
        <v>240</v>
      </c>
      <c r="E14" s="31" t="s">
        <v>241</v>
      </c>
      <c r="F14" s="34" t="s">
        <v>73</v>
      </c>
      <c r="G14" s="34" t="s">
        <v>37</v>
      </c>
      <c r="H14" s="34" t="s">
        <v>70</v>
      </c>
      <c r="I14" s="34" t="s">
        <v>74</v>
      </c>
      <c r="J14" s="34" t="s">
        <v>227</v>
      </c>
      <c r="K14" s="34">
        <v>5414931</v>
      </c>
      <c r="L14" s="34" t="s">
        <v>75</v>
      </c>
      <c r="M14" s="34" t="s">
        <v>14</v>
      </c>
      <c r="N14" s="35">
        <v>7296</v>
      </c>
      <c r="O14" s="34">
        <v>90</v>
      </c>
      <c r="P14" s="34">
        <v>1026</v>
      </c>
      <c r="Q14" s="31">
        <v>0.9</v>
      </c>
      <c r="R14" s="31">
        <f t="shared" si="0"/>
        <v>6570</v>
      </c>
      <c r="S14" s="33" t="s">
        <v>242</v>
      </c>
      <c r="T14" s="31" t="s">
        <v>260</v>
      </c>
      <c r="U14" s="31" t="s">
        <v>261</v>
      </c>
      <c r="V14" s="31" t="s">
        <v>398</v>
      </c>
      <c r="W14" s="35" t="s">
        <v>322</v>
      </c>
      <c r="X14" s="34" t="s">
        <v>15</v>
      </c>
      <c r="Y14" s="31" t="s">
        <v>386</v>
      </c>
      <c r="Z14" s="35" t="s">
        <v>351</v>
      </c>
      <c r="AA14" s="31" t="s">
        <v>249</v>
      </c>
      <c r="AB14" s="34" t="s">
        <v>129</v>
      </c>
      <c r="AC14" s="31" t="s">
        <v>262</v>
      </c>
      <c r="AD14" s="34" t="s">
        <v>360</v>
      </c>
      <c r="AE14" s="31" t="s">
        <v>263</v>
      </c>
      <c r="AF14" s="37">
        <v>4</v>
      </c>
      <c r="AG14" s="33" t="s">
        <v>245</v>
      </c>
    </row>
    <row r="15" spans="1:33" x14ac:dyDescent="0.2">
      <c r="A15" s="31">
        <v>11</v>
      </c>
      <c r="B15" s="32">
        <f t="shared" si="1"/>
        <v>45674</v>
      </c>
      <c r="C15" s="32">
        <f t="shared" si="2"/>
        <v>45670</v>
      </c>
      <c r="D15" s="33" t="s">
        <v>240</v>
      </c>
      <c r="E15" s="31" t="s">
        <v>241</v>
      </c>
      <c r="F15" s="34" t="s">
        <v>76</v>
      </c>
      <c r="G15" s="34" t="s">
        <v>77</v>
      </c>
      <c r="H15" s="34" t="s">
        <v>78</v>
      </c>
      <c r="I15" s="34" t="s">
        <v>79</v>
      </c>
      <c r="J15" s="34" t="s">
        <v>80</v>
      </c>
      <c r="K15" s="34">
        <v>23652050</v>
      </c>
      <c r="L15" s="34" t="s">
        <v>81</v>
      </c>
      <c r="M15" s="34" t="s">
        <v>14</v>
      </c>
      <c r="N15" s="35">
        <v>1010</v>
      </c>
      <c r="O15" s="34">
        <v>20</v>
      </c>
      <c r="P15" s="34">
        <v>160</v>
      </c>
      <c r="Q15" s="31">
        <v>0.55000000000000004</v>
      </c>
      <c r="R15" s="31">
        <f t="shared" si="0"/>
        <v>560</v>
      </c>
      <c r="S15" s="33" t="s">
        <v>242</v>
      </c>
      <c r="T15" s="31" t="s">
        <v>265</v>
      </c>
      <c r="U15" s="31" t="s">
        <v>266</v>
      </c>
      <c r="V15" s="31" t="s">
        <v>385</v>
      </c>
      <c r="W15" s="35" t="s">
        <v>361</v>
      </c>
      <c r="X15" s="34" t="s">
        <v>15</v>
      </c>
      <c r="Y15" s="31" t="s">
        <v>264</v>
      </c>
      <c r="Z15" s="34" t="s">
        <v>350</v>
      </c>
      <c r="AA15" s="31" t="s">
        <v>239</v>
      </c>
      <c r="AB15" s="34" t="s">
        <v>16</v>
      </c>
      <c r="AC15" s="31" t="s">
        <v>239</v>
      </c>
      <c r="AD15" s="34" t="s">
        <v>18</v>
      </c>
      <c r="AE15" s="31"/>
      <c r="AF15" s="37">
        <v>4</v>
      </c>
      <c r="AG15" s="33" t="s">
        <v>285</v>
      </c>
    </row>
    <row r="16" spans="1:33" x14ac:dyDescent="0.2">
      <c r="A16" s="31">
        <v>12</v>
      </c>
      <c r="B16" s="32">
        <f t="shared" si="1"/>
        <v>45674</v>
      </c>
      <c r="C16" s="32">
        <f t="shared" si="2"/>
        <v>45670</v>
      </c>
      <c r="D16" s="33" t="s">
        <v>240</v>
      </c>
      <c r="E16" s="31" t="s">
        <v>241</v>
      </c>
      <c r="F16" s="34" t="s">
        <v>82</v>
      </c>
      <c r="G16" s="34" t="s">
        <v>77</v>
      </c>
      <c r="H16" s="34" t="s">
        <v>83</v>
      </c>
      <c r="I16" s="34" t="s">
        <v>84</v>
      </c>
      <c r="J16" s="34" t="s">
        <v>85</v>
      </c>
      <c r="K16" s="34">
        <v>2117538</v>
      </c>
      <c r="L16" s="34" t="s">
        <v>86</v>
      </c>
      <c r="M16" s="34" t="s">
        <v>416</v>
      </c>
      <c r="N16" s="35">
        <v>2321</v>
      </c>
      <c r="O16" s="34">
        <v>12.78</v>
      </c>
      <c r="P16" s="34">
        <v>233</v>
      </c>
      <c r="Q16" s="31">
        <v>0.5</v>
      </c>
      <c r="R16" s="31">
        <f t="shared" si="0"/>
        <v>1160</v>
      </c>
      <c r="S16" s="33" t="s">
        <v>242</v>
      </c>
      <c r="T16" s="31" t="s">
        <v>409</v>
      </c>
      <c r="U16" s="31" t="s">
        <v>394</v>
      </c>
      <c r="V16" s="31" t="s">
        <v>393</v>
      </c>
      <c r="W16" s="35" t="s">
        <v>120</v>
      </c>
      <c r="X16" s="34" t="s">
        <v>15</v>
      </c>
      <c r="Y16" s="31" t="s">
        <v>392</v>
      </c>
      <c r="Z16" s="34" t="s">
        <v>350</v>
      </c>
      <c r="AA16" s="31" t="s">
        <v>239</v>
      </c>
      <c r="AB16" s="34" t="s">
        <v>130</v>
      </c>
      <c r="AC16" s="31" t="s">
        <v>249</v>
      </c>
      <c r="AD16" s="34" t="s">
        <v>139</v>
      </c>
      <c r="AE16" s="31"/>
      <c r="AF16" s="37">
        <v>4</v>
      </c>
      <c r="AG16" s="33" t="s">
        <v>285</v>
      </c>
    </row>
    <row r="17" spans="1:33" x14ac:dyDescent="0.2">
      <c r="A17" s="31">
        <v>13</v>
      </c>
      <c r="B17" s="32">
        <f t="shared" si="1"/>
        <v>45674</v>
      </c>
      <c r="C17" s="32">
        <f t="shared" si="2"/>
        <v>45670</v>
      </c>
      <c r="D17" s="33" t="s">
        <v>240</v>
      </c>
      <c r="E17" s="31" t="s">
        <v>241</v>
      </c>
      <c r="F17" s="34" t="s">
        <v>87</v>
      </c>
      <c r="G17" s="34" t="s">
        <v>88</v>
      </c>
      <c r="H17" s="34" t="s">
        <v>89</v>
      </c>
      <c r="I17" s="34" t="s">
        <v>90</v>
      </c>
      <c r="J17" s="34" t="s">
        <v>91</v>
      </c>
      <c r="K17" s="34">
        <v>13688950</v>
      </c>
      <c r="L17" s="34" t="s">
        <v>92</v>
      </c>
      <c r="M17" s="34" t="s">
        <v>14</v>
      </c>
      <c r="N17" s="35">
        <v>31050</v>
      </c>
      <c r="O17" s="34">
        <v>728.59</v>
      </c>
      <c r="P17" s="34">
        <v>5461</v>
      </c>
      <c r="Q17" s="31">
        <v>0.95</v>
      </c>
      <c r="R17" s="31">
        <f t="shared" si="0"/>
        <v>29500</v>
      </c>
      <c r="S17" s="33" t="s">
        <v>242</v>
      </c>
      <c r="T17" s="31" t="s">
        <v>267</v>
      </c>
      <c r="U17" s="31" t="s">
        <v>362</v>
      </c>
      <c r="V17" s="31" t="s">
        <v>384</v>
      </c>
      <c r="W17" s="35" t="s">
        <v>269</v>
      </c>
      <c r="X17" s="34" t="s">
        <v>15</v>
      </c>
      <c r="Y17" s="31" t="s">
        <v>259</v>
      </c>
      <c r="Z17" s="34" t="s">
        <v>350</v>
      </c>
      <c r="AA17" s="31" t="s">
        <v>239</v>
      </c>
      <c r="AB17" s="34" t="s">
        <v>131</v>
      </c>
      <c r="AC17" s="39" t="s">
        <v>262</v>
      </c>
      <c r="AD17" s="34" t="s">
        <v>18</v>
      </c>
      <c r="AE17" s="31"/>
      <c r="AF17" s="37">
        <v>3</v>
      </c>
      <c r="AG17" s="33" t="s">
        <v>270</v>
      </c>
    </row>
    <row r="18" spans="1:33" x14ac:dyDescent="0.2">
      <c r="A18" s="31">
        <v>14</v>
      </c>
      <c r="B18" s="32">
        <f t="shared" si="1"/>
        <v>45674</v>
      </c>
      <c r="C18" s="32">
        <f t="shared" si="2"/>
        <v>45670</v>
      </c>
      <c r="D18" s="33" t="s">
        <v>240</v>
      </c>
      <c r="E18" s="31" t="s">
        <v>241</v>
      </c>
      <c r="F18" s="34" t="s">
        <v>93</v>
      </c>
      <c r="G18" s="34" t="s">
        <v>88</v>
      </c>
      <c r="H18" s="34" t="s">
        <v>89</v>
      </c>
      <c r="I18" s="34" t="s">
        <v>90</v>
      </c>
      <c r="J18" s="34" t="s">
        <v>94</v>
      </c>
      <c r="K18" s="34">
        <v>13636250</v>
      </c>
      <c r="L18" s="35" t="s">
        <v>95</v>
      </c>
      <c r="M18" s="34" t="s">
        <v>14</v>
      </c>
      <c r="N18" s="35">
        <v>9122</v>
      </c>
      <c r="O18" s="34">
        <v>191.73</v>
      </c>
      <c r="P18" s="34">
        <v>1746</v>
      </c>
      <c r="Q18" s="31">
        <v>1.5</v>
      </c>
      <c r="R18" s="31">
        <f t="shared" si="0"/>
        <v>13680</v>
      </c>
      <c r="S18" s="33" t="s">
        <v>242</v>
      </c>
      <c r="T18" s="31" t="s">
        <v>267</v>
      </c>
      <c r="U18" s="31" t="s">
        <v>268</v>
      </c>
      <c r="V18" s="31" t="s">
        <v>384</v>
      </c>
      <c r="W18" s="35" t="s">
        <v>269</v>
      </c>
      <c r="X18" s="34" t="s">
        <v>15</v>
      </c>
      <c r="Y18" s="31" t="s">
        <v>259</v>
      </c>
      <c r="Z18" s="34" t="s">
        <v>350</v>
      </c>
      <c r="AA18" s="31" t="s">
        <v>239</v>
      </c>
      <c r="AB18" s="34" t="s">
        <v>132</v>
      </c>
      <c r="AC18" s="31" t="s">
        <v>249</v>
      </c>
      <c r="AD18" s="34" t="s">
        <v>363</v>
      </c>
      <c r="AE18" s="31"/>
      <c r="AF18" s="37">
        <v>5</v>
      </c>
      <c r="AG18" s="33" t="s">
        <v>285</v>
      </c>
    </row>
    <row r="19" spans="1:33" x14ac:dyDescent="0.2">
      <c r="A19" s="31">
        <v>15</v>
      </c>
      <c r="B19" s="32">
        <f t="shared" si="1"/>
        <v>45674</v>
      </c>
      <c r="C19" s="32">
        <f t="shared" si="2"/>
        <v>45670</v>
      </c>
      <c r="D19" s="33" t="s">
        <v>240</v>
      </c>
      <c r="E19" s="31" t="s">
        <v>241</v>
      </c>
      <c r="F19" s="34" t="s">
        <v>96</v>
      </c>
      <c r="G19" s="34" t="s">
        <v>88</v>
      </c>
      <c r="H19" s="34" t="s">
        <v>97</v>
      </c>
      <c r="I19" s="34" t="s">
        <v>98</v>
      </c>
      <c r="J19" s="34" t="s">
        <v>99</v>
      </c>
      <c r="K19" s="34">
        <v>4426606</v>
      </c>
      <c r="L19" s="34" t="s">
        <v>100</v>
      </c>
      <c r="M19" s="34" t="s">
        <v>14</v>
      </c>
      <c r="N19" s="35">
        <v>27599</v>
      </c>
      <c r="O19" s="34">
        <v>540</v>
      </c>
      <c r="P19" s="34">
        <v>3694</v>
      </c>
      <c r="Q19" s="31">
        <v>0.8</v>
      </c>
      <c r="R19" s="31">
        <f t="shared" si="0"/>
        <v>22080</v>
      </c>
      <c r="S19" s="33" t="s">
        <v>242</v>
      </c>
      <c r="T19" s="31" t="s">
        <v>271</v>
      </c>
      <c r="U19" s="31" t="s">
        <v>364</v>
      </c>
      <c r="V19" s="31" t="s">
        <v>399</v>
      </c>
      <c r="W19" s="35" t="s">
        <v>323</v>
      </c>
      <c r="X19" s="34" t="s">
        <v>15</v>
      </c>
      <c r="Y19" s="31" t="s">
        <v>314</v>
      </c>
      <c r="Z19" s="34" t="s">
        <v>350</v>
      </c>
      <c r="AA19" s="31" t="s">
        <v>239</v>
      </c>
      <c r="AB19" s="34" t="s">
        <v>133</v>
      </c>
      <c r="AC19" s="31" t="s">
        <v>249</v>
      </c>
      <c r="AD19" s="34" t="s">
        <v>18</v>
      </c>
      <c r="AE19" s="31"/>
      <c r="AF19" s="37">
        <v>3</v>
      </c>
      <c r="AG19" s="33" t="s">
        <v>270</v>
      </c>
    </row>
    <row r="20" spans="1:33" x14ac:dyDescent="0.2">
      <c r="A20" s="31">
        <v>16</v>
      </c>
      <c r="B20" s="32">
        <f t="shared" si="1"/>
        <v>45674</v>
      </c>
      <c r="C20" s="32">
        <f t="shared" si="2"/>
        <v>45670</v>
      </c>
      <c r="D20" s="33" t="s">
        <v>240</v>
      </c>
      <c r="E20" s="31" t="s">
        <v>241</v>
      </c>
      <c r="F20" s="34" t="s">
        <v>101</v>
      </c>
      <c r="G20" s="34" t="s">
        <v>88</v>
      </c>
      <c r="H20" s="34" t="s">
        <v>97</v>
      </c>
      <c r="I20" s="34" t="s">
        <v>102</v>
      </c>
      <c r="J20" s="34" t="s">
        <v>228</v>
      </c>
      <c r="K20" s="34">
        <v>3728050</v>
      </c>
      <c r="L20" s="34" t="s">
        <v>103</v>
      </c>
      <c r="M20" s="34" t="s">
        <v>14</v>
      </c>
      <c r="N20" s="35">
        <v>7614</v>
      </c>
      <c r="O20" s="34">
        <v>50</v>
      </c>
      <c r="P20" s="34">
        <v>962</v>
      </c>
      <c r="Q20" s="31">
        <v>0.5</v>
      </c>
      <c r="R20" s="31">
        <f t="shared" si="0"/>
        <v>3810</v>
      </c>
      <c r="S20" s="33" t="s">
        <v>242</v>
      </c>
      <c r="T20" s="31" t="s">
        <v>275</v>
      </c>
      <c r="U20" s="31" t="s">
        <v>364</v>
      </c>
      <c r="V20" s="31" t="s">
        <v>400</v>
      </c>
      <c r="W20" s="35" t="s">
        <v>324</v>
      </c>
      <c r="X20" s="34" t="s">
        <v>15</v>
      </c>
      <c r="Y20" s="31" t="s">
        <v>325</v>
      </c>
      <c r="Z20" s="34" t="s">
        <v>350</v>
      </c>
      <c r="AA20" s="31" t="s">
        <v>239</v>
      </c>
      <c r="AB20" s="34" t="s">
        <v>134</v>
      </c>
      <c r="AC20" s="31" t="s">
        <v>249</v>
      </c>
      <c r="AD20" s="34" t="s">
        <v>365</v>
      </c>
      <c r="AE20" s="31" t="s">
        <v>273</v>
      </c>
      <c r="AF20" s="37">
        <v>3</v>
      </c>
      <c r="AG20" s="33" t="s">
        <v>274</v>
      </c>
    </row>
    <row r="21" spans="1:33" x14ac:dyDescent="0.2">
      <c r="A21" s="31">
        <v>17</v>
      </c>
      <c r="B21" s="32">
        <f t="shared" si="1"/>
        <v>45674</v>
      </c>
      <c r="C21" s="32">
        <f t="shared" si="2"/>
        <v>45670</v>
      </c>
      <c r="D21" s="33" t="s">
        <v>240</v>
      </c>
      <c r="E21" s="31" t="s">
        <v>241</v>
      </c>
      <c r="F21" s="34" t="s">
        <v>104</v>
      </c>
      <c r="G21" s="34" t="s">
        <v>88</v>
      </c>
      <c r="H21" s="34" t="s">
        <v>97</v>
      </c>
      <c r="I21" s="34" t="s">
        <v>105</v>
      </c>
      <c r="J21" s="34" t="s">
        <v>106</v>
      </c>
      <c r="K21" s="34">
        <v>5152550</v>
      </c>
      <c r="L21" s="34" t="s">
        <v>107</v>
      </c>
      <c r="M21" s="34" t="s">
        <v>14</v>
      </c>
      <c r="N21" s="35">
        <v>28729</v>
      </c>
      <c r="O21" s="34">
        <v>220</v>
      </c>
      <c r="P21" s="34">
        <v>3018</v>
      </c>
      <c r="Q21" s="31">
        <v>0.7</v>
      </c>
      <c r="R21" s="31">
        <f t="shared" si="0"/>
        <v>20110</v>
      </c>
      <c r="S21" s="33" t="s">
        <v>242</v>
      </c>
      <c r="T21" s="31" t="s">
        <v>275</v>
      </c>
      <c r="U21" s="31" t="s">
        <v>272</v>
      </c>
      <c r="V21" s="31" t="s">
        <v>399</v>
      </c>
      <c r="W21" s="35" t="s">
        <v>326</v>
      </c>
      <c r="X21" s="34" t="s">
        <v>15</v>
      </c>
      <c r="Y21" s="31" t="s">
        <v>366</v>
      </c>
      <c r="Z21" s="34" t="s">
        <v>350</v>
      </c>
      <c r="AA21" s="31" t="s">
        <v>239</v>
      </c>
      <c r="AB21" s="34" t="s">
        <v>135</v>
      </c>
      <c r="AC21" s="31" t="s">
        <v>249</v>
      </c>
      <c r="AD21" s="34" t="s">
        <v>18</v>
      </c>
      <c r="AE21" s="31" t="s">
        <v>276</v>
      </c>
      <c r="AF21" s="37">
        <v>3</v>
      </c>
      <c r="AG21" s="33" t="s">
        <v>274</v>
      </c>
    </row>
    <row r="22" spans="1:33" x14ac:dyDescent="0.2">
      <c r="A22" s="31">
        <v>18</v>
      </c>
      <c r="B22" s="32">
        <f t="shared" si="1"/>
        <v>45674</v>
      </c>
      <c r="C22" s="32">
        <f t="shared" si="2"/>
        <v>45670</v>
      </c>
      <c r="D22" s="33" t="s">
        <v>240</v>
      </c>
      <c r="E22" s="31" t="s">
        <v>241</v>
      </c>
      <c r="F22" s="34" t="s">
        <v>108</v>
      </c>
      <c r="G22" s="34" t="s">
        <v>88</v>
      </c>
      <c r="H22" s="34" t="s">
        <v>97</v>
      </c>
      <c r="I22" s="34" t="s">
        <v>102</v>
      </c>
      <c r="J22" s="34" t="s">
        <v>229</v>
      </c>
      <c r="K22" s="34">
        <v>14850650</v>
      </c>
      <c r="L22" s="35" t="s">
        <v>109</v>
      </c>
      <c r="M22" s="34" t="s">
        <v>14</v>
      </c>
      <c r="N22" s="35">
        <v>6185</v>
      </c>
      <c r="O22" s="34">
        <v>40</v>
      </c>
      <c r="P22" s="34">
        <v>853</v>
      </c>
      <c r="Q22" s="31">
        <v>0.65</v>
      </c>
      <c r="R22" s="31">
        <f t="shared" si="0"/>
        <v>4020</v>
      </c>
      <c r="S22" s="33" t="s">
        <v>242</v>
      </c>
      <c r="T22" s="31" t="s">
        <v>275</v>
      </c>
      <c r="U22" s="31" t="s">
        <v>272</v>
      </c>
      <c r="V22" s="31" t="s">
        <v>400</v>
      </c>
      <c r="W22" s="35" t="s">
        <v>327</v>
      </c>
      <c r="X22" s="34" t="s">
        <v>15</v>
      </c>
      <c r="Y22" s="31" t="s">
        <v>325</v>
      </c>
      <c r="Z22" s="34" t="s">
        <v>350</v>
      </c>
      <c r="AA22" s="31" t="s">
        <v>239</v>
      </c>
      <c r="AB22" s="34" t="s">
        <v>16</v>
      </c>
      <c r="AC22" s="31" t="s">
        <v>239</v>
      </c>
      <c r="AD22" s="34" t="s">
        <v>365</v>
      </c>
      <c r="AE22" s="31" t="s">
        <v>277</v>
      </c>
      <c r="AF22" s="37" t="s">
        <v>239</v>
      </c>
      <c r="AG22" s="33" t="s">
        <v>278</v>
      </c>
    </row>
    <row r="23" spans="1:33" x14ac:dyDescent="0.2">
      <c r="A23" s="31">
        <v>19</v>
      </c>
      <c r="B23" s="32">
        <f t="shared" si="1"/>
        <v>45674</v>
      </c>
      <c r="C23" s="32">
        <f t="shared" si="2"/>
        <v>45670</v>
      </c>
      <c r="D23" s="33" t="s">
        <v>240</v>
      </c>
      <c r="E23" s="31" t="s">
        <v>241</v>
      </c>
      <c r="F23" s="34" t="s">
        <v>110</v>
      </c>
      <c r="G23" s="34" t="s">
        <v>88</v>
      </c>
      <c r="H23" s="34" t="s">
        <v>111</v>
      </c>
      <c r="I23" s="34" t="s">
        <v>112</v>
      </c>
      <c r="J23" s="34" t="s">
        <v>113</v>
      </c>
      <c r="K23" s="34">
        <v>24211150</v>
      </c>
      <c r="L23" s="34" t="s">
        <v>114</v>
      </c>
      <c r="M23" s="34" t="s">
        <v>14</v>
      </c>
      <c r="N23" s="35">
        <v>22300</v>
      </c>
      <c r="O23" s="34">
        <v>170</v>
      </c>
      <c r="P23" s="34">
        <v>4823</v>
      </c>
      <c r="Q23" s="31">
        <v>0.5</v>
      </c>
      <c r="R23" s="31">
        <f t="shared" si="0"/>
        <v>11150</v>
      </c>
      <c r="S23" s="33" t="s">
        <v>242</v>
      </c>
      <c r="T23" s="31" t="s">
        <v>280</v>
      </c>
      <c r="U23" s="31" t="s">
        <v>281</v>
      </c>
      <c r="V23" s="31" t="s">
        <v>410</v>
      </c>
      <c r="W23" s="35" t="s">
        <v>328</v>
      </c>
      <c r="X23" s="34" t="s">
        <v>15</v>
      </c>
      <c r="Y23" s="31" t="s">
        <v>325</v>
      </c>
      <c r="Z23" s="35" t="s">
        <v>352</v>
      </c>
      <c r="AA23" s="31" t="s">
        <v>406</v>
      </c>
      <c r="AB23" s="34" t="s">
        <v>136</v>
      </c>
      <c r="AC23" s="31" t="s">
        <v>249</v>
      </c>
      <c r="AD23" s="34" t="s">
        <v>367</v>
      </c>
      <c r="AE23" s="31" t="s">
        <v>279</v>
      </c>
      <c r="AF23" s="37">
        <v>2</v>
      </c>
      <c r="AG23" s="33" t="s">
        <v>368</v>
      </c>
    </row>
    <row r="24" spans="1:33" x14ac:dyDescent="0.2">
      <c r="A24" s="31">
        <v>20</v>
      </c>
      <c r="B24" s="32">
        <f t="shared" si="1"/>
        <v>45674</v>
      </c>
      <c r="C24" s="32">
        <f t="shared" si="2"/>
        <v>45670</v>
      </c>
      <c r="D24" s="33" t="s">
        <v>240</v>
      </c>
      <c r="E24" s="31" t="s">
        <v>241</v>
      </c>
      <c r="F24" s="34" t="s">
        <v>115</v>
      </c>
      <c r="G24" s="34" t="s">
        <v>88</v>
      </c>
      <c r="H24" s="34" t="s">
        <v>116</v>
      </c>
      <c r="I24" s="34" t="s">
        <v>117</v>
      </c>
      <c r="J24" s="34" t="s">
        <v>118</v>
      </c>
      <c r="K24" s="34">
        <v>13254350</v>
      </c>
      <c r="L24" s="35" t="s">
        <v>119</v>
      </c>
      <c r="M24" s="34" t="s">
        <v>14</v>
      </c>
      <c r="N24" s="35">
        <v>7039</v>
      </c>
      <c r="O24" s="34">
        <v>40</v>
      </c>
      <c r="P24" s="34">
        <v>1268</v>
      </c>
      <c r="Q24" s="31">
        <v>2</v>
      </c>
      <c r="R24" s="31">
        <f t="shared" si="0"/>
        <v>14080</v>
      </c>
      <c r="S24" s="33" t="s">
        <v>242</v>
      </c>
      <c r="T24" s="31" t="s">
        <v>282</v>
      </c>
      <c r="U24" s="31" t="s">
        <v>283</v>
      </c>
      <c r="V24" s="31" t="s">
        <v>284</v>
      </c>
      <c r="W24" s="35" t="s">
        <v>329</v>
      </c>
      <c r="X24" s="34" t="s">
        <v>15</v>
      </c>
      <c r="Y24" s="31" t="s">
        <v>259</v>
      </c>
      <c r="Z24" s="34" t="s">
        <v>350</v>
      </c>
      <c r="AA24" s="31" t="s">
        <v>239</v>
      </c>
      <c r="AB24" s="34" t="s">
        <v>137</v>
      </c>
      <c r="AC24" s="31" t="s">
        <v>249</v>
      </c>
      <c r="AD24" s="34" t="s">
        <v>371</v>
      </c>
      <c r="AE24" s="31"/>
      <c r="AF24" s="37">
        <v>2</v>
      </c>
      <c r="AG24" s="33" t="s">
        <v>355</v>
      </c>
    </row>
    <row r="25" spans="1:33" x14ac:dyDescent="0.2">
      <c r="A25" s="31">
        <v>21</v>
      </c>
      <c r="B25" s="32">
        <f t="shared" si="1"/>
        <v>45674</v>
      </c>
      <c r="C25" s="32">
        <f t="shared" si="2"/>
        <v>45670</v>
      </c>
      <c r="D25" s="33" t="s">
        <v>240</v>
      </c>
      <c r="E25" s="31" t="s">
        <v>241</v>
      </c>
      <c r="F25" s="34" t="s">
        <v>140</v>
      </c>
      <c r="G25" s="34" t="s">
        <v>141</v>
      </c>
      <c r="H25" s="34" t="s">
        <v>142</v>
      </c>
      <c r="I25" s="34" t="s">
        <v>143</v>
      </c>
      <c r="J25" s="34" t="s">
        <v>144</v>
      </c>
      <c r="K25" s="34">
        <v>11775350</v>
      </c>
      <c r="L25" s="34" t="s">
        <v>145</v>
      </c>
      <c r="M25" s="34" t="s">
        <v>14</v>
      </c>
      <c r="N25" s="35">
        <v>31800</v>
      </c>
      <c r="O25" s="31">
        <v>2534</v>
      </c>
      <c r="P25" s="34">
        <v>2530</v>
      </c>
      <c r="Q25" s="31">
        <v>0.75</v>
      </c>
      <c r="R25" s="31">
        <f t="shared" si="0"/>
        <v>23850</v>
      </c>
      <c r="S25" s="33" t="s">
        <v>242</v>
      </c>
      <c r="T25" s="31" t="s">
        <v>286</v>
      </c>
      <c r="U25" s="31" t="s">
        <v>287</v>
      </c>
      <c r="V25" s="31" t="s">
        <v>401</v>
      </c>
      <c r="W25" s="34" t="s">
        <v>330</v>
      </c>
      <c r="X25" s="34" t="s">
        <v>15</v>
      </c>
      <c r="Y25" s="31" t="s">
        <v>320</v>
      </c>
      <c r="Z25" s="34" t="s">
        <v>350</v>
      </c>
      <c r="AA25" s="31" t="s">
        <v>239</v>
      </c>
      <c r="AB25" s="34" t="s">
        <v>206</v>
      </c>
      <c r="AC25" s="31" t="s">
        <v>249</v>
      </c>
      <c r="AD25" s="34" t="s">
        <v>18</v>
      </c>
      <c r="AE25" s="31"/>
      <c r="AF25" s="37">
        <v>4</v>
      </c>
      <c r="AG25" s="33" t="s">
        <v>285</v>
      </c>
    </row>
    <row r="26" spans="1:33" x14ac:dyDescent="0.2">
      <c r="A26" s="31">
        <v>22</v>
      </c>
      <c r="B26" s="32">
        <f t="shared" si="1"/>
        <v>45674</v>
      </c>
      <c r="C26" s="32">
        <f t="shared" si="2"/>
        <v>45670</v>
      </c>
      <c r="D26" s="33" t="s">
        <v>240</v>
      </c>
      <c r="E26" s="31" t="s">
        <v>241</v>
      </c>
      <c r="F26" s="34" t="s">
        <v>146</v>
      </c>
      <c r="G26" s="34" t="s">
        <v>147</v>
      </c>
      <c r="H26" s="34" t="s">
        <v>148</v>
      </c>
      <c r="I26" s="34" t="s">
        <v>149</v>
      </c>
      <c r="J26" s="34" t="s">
        <v>230</v>
      </c>
      <c r="K26" s="34">
        <v>11734650</v>
      </c>
      <c r="L26" s="34" t="s">
        <v>150</v>
      </c>
      <c r="M26" s="34" t="s">
        <v>14</v>
      </c>
      <c r="N26" s="35">
        <v>21880</v>
      </c>
      <c r="O26" s="31">
        <v>1737</v>
      </c>
      <c r="P26" s="34">
        <v>1737</v>
      </c>
      <c r="Q26" s="31">
        <v>0.8</v>
      </c>
      <c r="R26" s="31">
        <f t="shared" si="0"/>
        <v>17500</v>
      </c>
      <c r="S26" s="33" t="s">
        <v>242</v>
      </c>
      <c r="T26" s="31" t="s">
        <v>289</v>
      </c>
      <c r="U26" s="31" t="s">
        <v>290</v>
      </c>
      <c r="V26" s="31" t="s">
        <v>402</v>
      </c>
      <c r="W26" s="35" t="s">
        <v>331</v>
      </c>
      <c r="X26" s="34" t="s">
        <v>15</v>
      </c>
      <c r="Y26" s="31" t="s">
        <v>314</v>
      </c>
      <c r="Z26" s="34" t="s">
        <v>350</v>
      </c>
      <c r="AA26" s="31" t="s">
        <v>239</v>
      </c>
      <c r="AB26" s="34" t="s">
        <v>207</v>
      </c>
      <c r="AC26" s="31" t="s">
        <v>249</v>
      </c>
      <c r="AD26" s="34" t="s">
        <v>18</v>
      </c>
      <c r="AE26" s="31"/>
      <c r="AF26" s="37">
        <v>3</v>
      </c>
      <c r="AG26" s="33" t="s">
        <v>288</v>
      </c>
    </row>
    <row r="27" spans="1:33" x14ac:dyDescent="0.2">
      <c r="A27" s="31">
        <v>23</v>
      </c>
      <c r="B27" s="32">
        <f t="shared" si="1"/>
        <v>45674</v>
      </c>
      <c r="C27" s="32">
        <f t="shared" si="2"/>
        <v>45670</v>
      </c>
      <c r="D27" s="33" t="s">
        <v>240</v>
      </c>
      <c r="E27" s="31" t="s">
        <v>241</v>
      </c>
      <c r="F27" s="34" t="s">
        <v>151</v>
      </c>
      <c r="G27" s="34" t="s">
        <v>147</v>
      </c>
      <c r="H27" s="34" t="s">
        <v>148</v>
      </c>
      <c r="I27" s="34" t="s">
        <v>152</v>
      </c>
      <c r="J27" s="34" t="s">
        <v>231</v>
      </c>
      <c r="K27" s="34">
        <v>12672450</v>
      </c>
      <c r="L27" s="34" t="s">
        <v>153</v>
      </c>
      <c r="M27" s="34" t="s">
        <v>14</v>
      </c>
      <c r="N27" s="35">
        <v>21172</v>
      </c>
      <c r="O27" s="31">
        <v>3574</v>
      </c>
      <c r="P27" s="34">
        <v>3574</v>
      </c>
      <c r="Q27" s="31">
        <v>1.5</v>
      </c>
      <c r="R27" s="31">
        <f t="shared" si="0"/>
        <v>31760</v>
      </c>
      <c r="S27" s="33" t="s">
        <v>242</v>
      </c>
      <c r="T27" s="31" t="s">
        <v>289</v>
      </c>
      <c r="U27" s="31" t="s">
        <v>290</v>
      </c>
      <c r="V27" s="31" t="s">
        <v>402</v>
      </c>
      <c r="W27" s="35" t="s">
        <v>332</v>
      </c>
      <c r="X27" s="34" t="s">
        <v>15</v>
      </c>
      <c r="Y27" s="31" t="s">
        <v>314</v>
      </c>
      <c r="Z27" s="34" t="s">
        <v>350</v>
      </c>
      <c r="AA27" s="31" t="s">
        <v>239</v>
      </c>
      <c r="AB27" s="34" t="s">
        <v>208</v>
      </c>
      <c r="AC27" s="31" t="s">
        <v>249</v>
      </c>
      <c r="AD27" s="34" t="s">
        <v>372</v>
      </c>
      <c r="AE27" s="31"/>
      <c r="AF27" s="37">
        <v>5</v>
      </c>
      <c r="AG27" s="33" t="s">
        <v>373</v>
      </c>
    </row>
    <row r="28" spans="1:33" x14ac:dyDescent="0.2">
      <c r="A28" s="31">
        <v>24</v>
      </c>
      <c r="B28" s="32">
        <f t="shared" si="1"/>
        <v>45674</v>
      </c>
      <c r="C28" s="32">
        <f t="shared" si="2"/>
        <v>45670</v>
      </c>
      <c r="D28" s="33" t="s">
        <v>240</v>
      </c>
      <c r="E28" s="31" t="s">
        <v>241</v>
      </c>
      <c r="F28" s="34" t="s">
        <v>154</v>
      </c>
      <c r="G28" s="34" t="s">
        <v>147</v>
      </c>
      <c r="H28" s="34" t="s">
        <v>155</v>
      </c>
      <c r="I28" s="34" t="s">
        <v>156</v>
      </c>
      <c r="J28" s="34" t="s">
        <v>157</v>
      </c>
      <c r="K28" s="34">
        <v>15996850</v>
      </c>
      <c r="L28" s="34" t="s">
        <v>158</v>
      </c>
      <c r="M28" s="34" t="s">
        <v>14</v>
      </c>
      <c r="N28" s="35">
        <v>34984</v>
      </c>
      <c r="O28" s="31">
        <v>3897</v>
      </c>
      <c r="P28" s="34">
        <v>3897</v>
      </c>
      <c r="Q28" s="31">
        <v>0.95</v>
      </c>
      <c r="R28" s="31">
        <f t="shared" si="0"/>
        <v>33230</v>
      </c>
      <c r="S28" s="33" t="s">
        <v>242</v>
      </c>
      <c r="T28" s="31" t="s">
        <v>291</v>
      </c>
      <c r="U28" s="31" t="s">
        <v>292</v>
      </c>
      <c r="V28" s="31" t="s">
        <v>334</v>
      </c>
      <c r="W28" s="35" t="s">
        <v>333</v>
      </c>
      <c r="X28" s="34" t="s">
        <v>15</v>
      </c>
      <c r="Y28" s="31" t="s">
        <v>335</v>
      </c>
      <c r="Z28" s="34" t="s">
        <v>350</v>
      </c>
      <c r="AA28" s="31" t="s">
        <v>239</v>
      </c>
      <c r="AB28" s="34" t="s">
        <v>209</v>
      </c>
      <c r="AC28" s="31" t="s">
        <v>382</v>
      </c>
      <c r="AD28" s="34" t="s">
        <v>374</v>
      </c>
      <c r="AE28" s="31"/>
      <c r="AF28" s="37">
        <v>3</v>
      </c>
      <c r="AG28" s="33" t="s">
        <v>288</v>
      </c>
    </row>
    <row r="29" spans="1:33" x14ac:dyDescent="0.2">
      <c r="A29" s="31">
        <v>25</v>
      </c>
      <c r="B29" s="32">
        <f t="shared" si="1"/>
        <v>45674</v>
      </c>
      <c r="C29" s="32">
        <f t="shared" si="2"/>
        <v>45670</v>
      </c>
      <c r="D29" s="33" t="s">
        <v>240</v>
      </c>
      <c r="E29" s="31" t="s">
        <v>241</v>
      </c>
      <c r="F29" s="34" t="s">
        <v>160</v>
      </c>
      <c r="G29" s="34" t="s">
        <v>147</v>
      </c>
      <c r="H29" s="34" t="s">
        <v>159</v>
      </c>
      <c r="I29" s="34" t="s">
        <v>161</v>
      </c>
      <c r="J29" s="34" t="s">
        <v>232</v>
      </c>
      <c r="K29" s="34">
        <v>5933250</v>
      </c>
      <c r="L29" s="34" t="s">
        <v>162</v>
      </c>
      <c r="M29" s="34" t="s">
        <v>14</v>
      </c>
      <c r="N29" s="35">
        <v>26500</v>
      </c>
      <c r="O29" s="34">
        <v>1060</v>
      </c>
      <c r="P29" s="34">
        <v>1060</v>
      </c>
      <c r="Q29" s="31">
        <v>0.8</v>
      </c>
      <c r="R29" s="31">
        <f t="shared" si="0"/>
        <v>21200</v>
      </c>
      <c r="S29" s="33" t="s">
        <v>242</v>
      </c>
      <c r="T29" s="31" t="s">
        <v>293</v>
      </c>
      <c r="U29" s="31" t="s">
        <v>294</v>
      </c>
      <c r="V29" s="31" t="s">
        <v>403</v>
      </c>
      <c r="W29" s="35" t="s">
        <v>336</v>
      </c>
      <c r="X29" s="34" t="s">
        <v>15</v>
      </c>
      <c r="Y29" s="31" t="s">
        <v>314</v>
      </c>
      <c r="Z29" s="34" t="s">
        <v>350</v>
      </c>
      <c r="AA29" s="31" t="s">
        <v>239</v>
      </c>
      <c r="AB29" s="34" t="s">
        <v>210</v>
      </c>
      <c r="AC29" s="31" t="s">
        <v>249</v>
      </c>
      <c r="AD29" s="34" t="s">
        <v>18</v>
      </c>
      <c r="AE29" s="31"/>
      <c r="AF29" s="37">
        <v>3</v>
      </c>
      <c r="AG29" s="33" t="s">
        <v>288</v>
      </c>
    </row>
    <row r="30" spans="1:33" x14ac:dyDescent="0.2">
      <c r="A30" s="31">
        <v>26</v>
      </c>
      <c r="B30" s="32">
        <f t="shared" si="1"/>
        <v>45674</v>
      </c>
      <c r="C30" s="32">
        <f t="shared" si="2"/>
        <v>45670</v>
      </c>
      <c r="D30" s="33" t="s">
        <v>240</v>
      </c>
      <c r="E30" s="31" t="s">
        <v>241</v>
      </c>
      <c r="F30" s="34" t="s">
        <v>163</v>
      </c>
      <c r="G30" s="34" t="s">
        <v>147</v>
      </c>
      <c r="H30" s="34" t="s">
        <v>159</v>
      </c>
      <c r="I30" s="34" t="s">
        <v>161</v>
      </c>
      <c r="J30" s="34" t="s">
        <v>233</v>
      </c>
      <c r="K30" s="34">
        <v>5843250</v>
      </c>
      <c r="L30" s="34" t="s">
        <v>164</v>
      </c>
      <c r="M30" s="34" t="s">
        <v>14</v>
      </c>
      <c r="N30" s="35">
        <v>15725</v>
      </c>
      <c r="O30" s="34">
        <v>629</v>
      </c>
      <c r="P30" s="34">
        <v>629</v>
      </c>
      <c r="Q30" s="31">
        <v>0.8</v>
      </c>
      <c r="R30" s="31">
        <f t="shared" si="0"/>
        <v>12580</v>
      </c>
      <c r="S30" s="33" t="s">
        <v>242</v>
      </c>
      <c r="T30" s="31" t="s">
        <v>293</v>
      </c>
      <c r="U30" s="31" t="s">
        <v>294</v>
      </c>
      <c r="V30" s="31" t="s">
        <v>403</v>
      </c>
      <c r="W30" s="35" t="s">
        <v>336</v>
      </c>
      <c r="X30" s="34" t="s">
        <v>15</v>
      </c>
      <c r="Y30" s="31" t="s">
        <v>314</v>
      </c>
      <c r="Z30" s="34" t="s">
        <v>350</v>
      </c>
      <c r="AA30" s="31" t="s">
        <v>239</v>
      </c>
      <c r="AB30" s="34" t="s">
        <v>211</v>
      </c>
      <c r="AC30" s="31" t="s">
        <v>249</v>
      </c>
      <c r="AD30" s="34" t="s">
        <v>18</v>
      </c>
      <c r="AE30" s="31"/>
      <c r="AF30" s="37">
        <v>3</v>
      </c>
      <c r="AG30" s="33" t="s">
        <v>288</v>
      </c>
    </row>
    <row r="31" spans="1:33" x14ac:dyDescent="0.2">
      <c r="A31" s="31">
        <v>27</v>
      </c>
      <c r="B31" s="32">
        <f t="shared" si="1"/>
        <v>45674</v>
      </c>
      <c r="C31" s="32">
        <f t="shared" si="2"/>
        <v>45670</v>
      </c>
      <c r="D31" s="33" t="s">
        <v>240</v>
      </c>
      <c r="E31" s="31" t="s">
        <v>241</v>
      </c>
      <c r="F31" s="34" t="s">
        <v>165</v>
      </c>
      <c r="G31" s="34" t="s">
        <v>147</v>
      </c>
      <c r="H31" s="34" t="s">
        <v>159</v>
      </c>
      <c r="I31" s="34" t="s">
        <v>166</v>
      </c>
      <c r="J31" s="34" t="s">
        <v>167</v>
      </c>
      <c r="K31" s="34">
        <v>21683650</v>
      </c>
      <c r="L31" s="34" t="s">
        <v>168</v>
      </c>
      <c r="M31" s="34" t="s">
        <v>14</v>
      </c>
      <c r="N31" s="35">
        <v>4065</v>
      </c>
      <c r="O31" s="34">
        <v>840</v>
      </c>
      <c r="P31" s="34">
        <v>840</v>
      </c>
      <c r="Q31" s="31">
        <v>1.8</v>
      </c>
      <c r="R31" s="31">
        <f t="shared" si="0"/>
        <v>7320</v>
      </c>
      <c r="S31" s="33" t="s">
        <v>242</v>
      </c>
      <c r="T31" s="31" t="s">
        <v>295</v>
      </c>
      <c r="U31" s="31" t="s">
        <v>296</v>
      </c>
      <c r="V31" s="31" t="s">
        <v>297</v>
      </c>
      <c r="W31" s="35" t="s">
        <v>336</v>
      </c>
      <c r="X31" s="34" t="s">
        <v>15</v>
      </c>
      <c r="Y31" s="31" t="s">
        <v>259</v>
      </c>
      <c r="Z31" s="34" t="s">
        <v>350</v>
      </c>
      <c r="AA31" s="31" t="s">
        <v>239</v>
      </c>
      <c r="AB31" s="34" t="s">
        <v>212</v>
      </c>
      <c r="AC31" s="31" t="s">
        <v>249</v>
      </c>
      <c r="AD31" s="34" t="s">
        <v>375</v>
      </c>
      <c r="AE31" s="31" t="s">
        <v>411</v>
      </c>
      <c r="AF31" s="37">
        <v>2</v>
      </c>
      <c r="AG31" s="33" t="s">
        <v>412</v>
      </c>
    </row>
    <row r="32" spans="1:33" x14ac:dyDescent="0.2">
      <c r="A32" s="31">
        <v>28</v>
      </c>
      <c r="B32" s="32">
        <f t="shared" si="1"/>
        <v>45674</v>
      </c>
      <c r="C32" s="32">
        <f t="shared" si="2"/>
        <v>45670</v>
      </c>
      <c r="D32" s="33" t="s">
        <v>240</v>
      </c>
      <c r="E32" s="31" t="s">
        <v>241</v>
      </c>
      <c r="F32" s="34" t="s">
        <v>169</v>
      </c>
      <c r="G32" s="34" t="s">
        <v>147</v>
      </c>
      <c r="H32" s="34" t="s">
        <v>170</v>
      </c>
      <c r="I32" s="34" t="s">
        <v>171</v>
      </c>
      <c r="J32" s="34" t="s">
        <v>232</v>
      </c>
      <c r="K32" s="34">
        <v>4693850</v>
      </c>
      <c r="L32" s="35" t="s">
        <v>172</v>
      </c>
      <c r="M32" s="34" t="s">
        <v>14</v>
      </c>
      <c r="N32" s="35">
        <v>35089</v>
      </c>
      <c r="O32" s="34">
        <v>6077</v>
      </c>
      <c r="P32" s="34">
        <v>6077</v>
      </c>
      <c r="Q32" s="31">
        <v>0.6</v>
      </c>
      <c r="R32" s="31">
        <f t="shared" si="0"/>
        <v>21050</v>
      </c>
      <c r="S32" s="33" t="s">
        <v>242</v>
      </c>
      <c r="T32" s="31" t="s">
        <v>381</v>
      </c>
      <c r="U32" s="31" t="s">
        <v>298</v>
      </c>
      <c r="V32" s="31" t="s">
        <v>299</v>
      </c>
      <c r="W32" s="35" t="s">
        <v>376</v>
      </c>
      <c r="X32" s="34" t="s">
        <v>15</v>
      </c>
      <c r="Y32" s="31" t="s">
        <v>259</v>
      </c>
      <c r="Z32" s="35" t="s">
        <v>353</v>
      </c>
      <c r="AA32" s="31" t="s">
        <v>407</v>
      </c>
      <c r="AB32" s="34" t="s">
        <v>213</v>
      </c>
      <c r="AC32" s="31" t="s">
        <v>249</v>
      </c>
      <c r="AD32" s="34" t="s">
        <v>221</v>
      </c>
      <c r="AE32" s="31"/>
      <c r="AF32" s="37">
        <v>4</v>
      </c>
      <c r="AG32" s="33" t="s">
        <v>285</v>
      </c>
    </row>
    <row r="33" spans="1:33" x14ac:dyDescent="0.2">
      <c r="A33" s="31">
        <v>29</v>
      </c>
      <c r="B33" s="32">
        <f t="shared" si="1"/>
        <v>45674</v>
      </c>
      <c r="C33" s="32">
        <f t="shared" si="2"/>
        <v>45670</v>
      </c>
      <c r="D33" s="33" t="s">
        <v>240</v>
      </c>
      <c r="E33" s="31" t="s">
        <v>241</v>
      </c>
      <c r="F33" s="34" t="s">
        <v>173</v>
      </c>
      <c r="G33" s="34" t="s">
        <v>147</v>
      </c>
      <c r="H33" s="34" t="s">
        <v>170</v>
      </c>
      <c r="I33" s="34" t="s">
        <v>171</v>
      </c>
      <c r="J33" s="34" t="s">
        <v>234</v>
      </c>
      <c r="K33" s="34">
        <v>4697150</v>
      </c>
      <c r="L33" s="35" t="s">
        <v>174</v>
      </c>
      <c r="M33" s="34" t="s">
        <v>14</v>
      </c>
      <c r="N33" s="35">
        <v>25500</v>
      </c>
      <c r="O33" s="34">
        <v>3172</v>
      </c>
      <c r="P33" s="34">
        <v>3172</v>
      </c>
      <c r="Q33" s="31">
        <v>0.6</v>
      </c>
      <c r="R33" s="31">
        <f t="shared" si="0"/>
        <v>15300</v>
      </c>
      <c r="S33" s="33" t="s">
        <v>242</v>
      </c>
      <c r="T33" s="31" t="s">
        <v>381</v>
      </c>
      <c r="U33" s="31" t="s">
        <v>298</v>
      </c>
      <c r="V33" s="31" t="s">
        <v>299</v>
      </c>
      <c r="W33" s="35" t="s">
        <v>376</v>
      </c>
      <c r="X33" s="34" t="s">
        <v>15</v>
      </c>
      <c r="Y33" s="31" t="s">
        <v>259</v>
      </c>
      <c r="Z33" s="35" t="s">
        <v>353</v>
      </c>
      <c r="AA33" s="31" t="s">
        <v>406</v>
      </c>
      <c r="AB33" s="34" t="s">
        <v>213</v>
      </c>
      <c r="AC33" s="31" t="s">
        <v>249</v>
      </c>
      <c r="AD33" s="34" t="s">
        <v>221</v>
      </c>
      <c r="AE33" s="31"/>
      <c r="AF33" s="37">
        <v>3</v>
      </c>
      <c r="AG33" s="33" t="s">
        <v>288</v>
      </c>
    </row>
    <row r="34" spans="1:33" x14ac:dyDescent="0.2">
      <c r="A34" s="31">
        <v>30</v>
      </c>
      <c r="B34" s="32">
        <f t="shared" si="1"/>
        <v>45674</v>
      </c>
      <c r="C34" s="32">
        <f t="shared" si="2"/>
        <v>45670</v>
      </c>
      <c r="D34" s="33" t="s">
        <v>240</v>
      </c>
      <c r="E34" s="31" t="s">
        <v>241</v>
      </c>
      <c r="F34" s="35" t="s">
        <v>175</v>
      </c>
      <c r="G34" s="35" t="s">
        <v>176</v>
      </c>
      <c r="H34" s="35" t="s">
        <v>177</v>
      </c>
      <c r="I34" s="35" t="s">
        <v>178</v>
      </c>
      <c r="J34" s="35" t="s">
        <v>235</v>
      </c>
      <c r="K34" s="35">
        <v>11207650</v>
      </c>
      <c r="L34" s="35" t="s">
        <v>179</v>
      </c>
      <c r="M34" s="35" t="s">
        <v>14</v>
      </c>
      <c r="N34" s="35">
        <v>17006</v>
      </c>
      <c r="O34" s="35">
        <v>2253</v>
      </c>
      <c r="P34" s="35">
        <v>2253</v>
      </c>
      <c r="Q34" s="31">
        <v>0.85</v>
      </c>
      <c r="R34" s="31">
        <f t="shared" si="0"/>
        <v>14460</v>
      </c>
      <c r="S34" s="33" t="s">
        <v>242</v>
      </c>
      <c r="T34" s="31" t="s">
        <v>300</v>
      </c>
      <c r="U34" s="31" t="s">
        <v>301</v>
      </c>
      <c r="V34" s="31" t="s">
        <v>404</v>
      </c>
      <c r="W34" s="35" t="s">
        <v>337</v>
      </c>
      <c r="X34" s="35" t="s">
        <v>15</v>
      </c>
      <c r="Y34" s="31" t="s">
        <v>314</v>
      </c>
      <c r="Z34" s="35" t="s">
        <v>350</v>
      </c>
      <c r="AA34" s="31" t="s">
        <v>239</v>
      </c>
      <c r="AB34" s="35" t="s">
        <v>214</v>
      </c>
      <c r="AC34" s="31" t="s">
        <v>249</v>
      </c>
      <c r="AD34" s="35" t="s">
        <v>377</v>
      </c>
      <c r="AE34" s="31"/>
      <c r="AF34" s="37">
        <v>3</v>
      </c>
      <c r="AG34" s="33" t="s">
        <v>288</v>
      </c>
    </row>
    <row r="35" spans="1:33" x14ac:dyDescent="0.2">
      <c r="A35" s="31">
        <v>31</v>
      </c>
      <c r="B35" s="32">
        <f t="shared" si="1"/>
        <v>45674</v>
      </c>
      <c r="C35" s="32">
        <f t="shared" si="2"/>
        <v>45670</v>
      </c>
      <c r="D35" s="33" t="s">
        <v>240</v>
      </c>
      <c r="E35" s="31" t="s">
        <v>241</v>
      </c>
      <c r="F35" s="34" t="s">
        <v>180</v>
      </c>
      <c r="G35" s="34" t="s">
        <v>181</v>
      </c>
      <c r="H35" s="34" t="s">
        <v>182</v>
      </c>
      <c r="I35" s="34" t="s">
        <v>183</v>
      </c>
      <c r="J35" s="34" t="s">
        <v>184</v>
      </c>
      <c r="K35" s="34">
        <v>23391350</v>
      </c>
      <c r="L35" s="34" t="s">
        <v>185</v>
      </c>
      <c r="M35" s="34" t="s">
        <v>14</v>
      </c>
      <c r="N35" s="35">
        <v>10245</v>
      </c>
      <c r="O35" s="34">
        <v>1351</v>
      </c>
      <c r="P35" s="34">
        <v>1351</v>
      </c>
      <c r="Q35" s="31">
        <v>1</v>
      </c>
      <c r="R35" s="31">
        <f t="shared" si="0"/>
        <v>10250</v>
      </c>
      <c r="S35" s="33" t="s">
        <v>242</v>
      </c>
      <c r="T35" s="31" t="s">
        <v>302</v>
      </c>
      <c r="U35" s="31" t="s">
        <v>303</v>
      </c>
      <c r="V35" s="31" t="s">
        <v>383</v>
      </c>
      <c r="W35" s="35" t="s">
        <v>338</v>
      </c>
      <c r="X35" s="34" t="s">
        <v>15</v>
      </c>
      <c r="Y35" s="31" t="s">
        <v>259</v>
      </c>
      <c r="Z35" s="35" t="s">
        <v>350</v>
      </c>
      <c r="AA35" s="31" t="s">
        <v>239</v>
      </c>
      <c r="AB35" s="34" t="s">
        <v>215</v>
      </c>
      <c r="AC35" s="31" t="s">
        <v>249</v>
      </c>
      <c r="AD35" s="34" t="s">
        <v>378</v>
      </c>
      <c r="AE35" s="31"/>
      <c r="AF35" s="37">
        <v>3</v>
      </c>
      <c r="AG35" s="33" t="s">
        <v>270</v>
      </c>
    </row>
    <row r="36" spans="1:33" x14ac:dyDescent="0.2">
      <c r="A36" s="31">
        <v>32</v>
      </c>
      <c r="B36" s="32">
        <f t="shared" si="1"/>
        <v>45674</v>
      </c>
      <c r="C36" s="32">
        <f t="shared" si="2"/>
        <v>45670</v>
      </c>
      <c r="D36" s="33" t="s">
        <v>240</v>
      </c>
      <c r="E36" s="31" t="s">
        <v>241</v>
      </c>
      <c r="F36" s="34" t="s">
        <v>186</v>
      </c>
      <c r="G36" s="34" t="s">
        <v>181</v>
      </c>
      <c r="H36" s="34" t="s">
        <v>182</v>
      </c>
      <c r="I36" s="34" t="s">
        <v>183</v>
      </c>
      <c r="J36" s="34" t="s">
        <v>187</v>
      </c>
      <c r="K36" s="34">
        <v>23391450</v>
      </c>
      <c r="L36" s="34" t="s">
        <v>188</v>
      </c>
      <c r="M36" s="34" t="s">
        <v>14</v>
      </c>
      <c r="N36" s="35">
        <v>31500</v>
      </c>
      <c r="O36" s="34">
        <v>12435</v>
      </c>
      <c r="P36" s="34">
        <v>12435</v>
      </c>
      <c r="Q36" s="31">
        <v>0.5</v>
      </c>
      <c r="R36" s="31">
        <f t="shared" si="0"/>
        <v>15750</v>
      </c>
      <c r="S36" s="33" t="s">
        <v>242</v>
      </c>
      <c r="T36" s="31" t="s">
        <v>302</v>
      </c>
      <c r="U36" s="31" t="s">
        <v>303</v>
      </c>
      <c r="V36" s="31" t="s">
        <v>383</v>
      </c>
      <c r="W36" s="35" t="s">
        <v>338</v>
      </c>
      <c r="X36" s="34" t="s">
        <v>15</v>
      </c>
      <c r="Y36" s="31" t="s">
        <v>259</v>
      </c>
      <c r="Z36" s="34" t="s">
        <v>354</v>
      </c>
      <c r="AA36" s="31" t="s">
        <v>406</v>
      </c>
      <c r="AB36" s="34" t="s">
        <v>216</v>
      </c>
      <c r="AC36" s="31" t="s">
        <v>249</v>
      </c>
      <c r="AD36" s="34" t="s">
        <v>379</v>
      </c>
      <c r="AE36" s="31"/>
      <c r="AF36" s="37">
        <v>2</v>
      </c>
      <c r="AG36" s="33" t="s">
        <v>355</v>
      </c>
    </row>
    <row r="37" spans="1:33" x14ac:dyDescent="0.2">
      <c r="A37" s="31">
        <v>33</v>
      </c>
      <c r="B37" s="32">
        <f t="shared" si="1"/>
        <v>45674</v>
      </c>
      <c r="C37" s="32">
        <f t="shared" si="2"/>
        <v>45670</v>
      </c>
      <c r="D37" s="33" t="s">
        <v>240</v>
      </c>
      <c r="E37" s="31" t="s">
        <v>241</v>
      </c>
      <c r="F37" s="34" t="s">
        <v>189</v>
      </c>
      <c r="G37" s="34" t="s">
        <v>181</v>
      </c>
      <c r="H37" s="34" t="s">
        <v>190</v>
      </c>
      <c r="I37" s="34" t="s">
        <v>191</v>
      </c>
      <c r="J37" s="34" t="s">
        <v>236</v>
      </c>
      <c r="K37" s="34">
        <v>11628050</v>
      </c>
      <c r="L37" s="34" t="s">
        <v>192</v>
      </c>
      <c r="M37" s="34" t="s">
        <v>14</v>
      </c>
      <c r="N37" s="35">
        <v>48300</v>
      </c>
      <c r="O37" s="34">
        <v>1931</v>
      </c>
      <c r="P37" s="34">
        <v>1931</v>
      </c>
      <c r="Q37" s="31">
        <v>0.8</v>
      </c>
      <c r="R37" s="31">
        <f t="shared" si="0"/>
        <v>38640</v>
      </c>
      <c r="S37" s="33" t="s">
        <v>242</v>
      </c>
      <c r="T37" s="31" t="s">
        <v>304</v>
      </c>
      <c r="U37" s="31" t="s">
        <v>305</v>
      </c>
      <c r="V37" s="31" t="s">
        <v>405</v>
      </c>
      <c r="W37" s="35" t="s">
        <v>339</v>
      </c>
      <c r="X37" s="34" t="s">
        <v>15</v>
      </c>
      <c r="Y37" s="31" t="s">
        <v>314</v>
      </c>
      <c r="Z37" s="34" t="s">
        <v>350</v>
      </c>
      <c r="AA37" s="31" t="s">
        <v>239</v>
      </c>
      <c r="AB37" s="34" t="s">
        <v>217</v>
      </c>
      <c r="AC37" s="31" t="s">
        <v>249</v>
      </c>
      <c r="AD37" s="34" t="s">
        <v>18</v>
      </c>
      <c r="AE37" s="31"/>
      <c r="AF37" s="37">
        <v>3</v>
      </c>
      <c r="AG37" s="33" t="s">
        <v>270</v>
      </c>
    </row>
    <row r="38" spans="1:33" x14ac:dyDescent="0.2">
      <c r="A38" s="31">
        <v>34</v>
      </c>
      <c r="B38" s="32">
        <f t="shared" si="1"/>
        <v>45674</v>
      </c>
      <c r="C38" s="32">
        <f t="shared" si="2"/>
        <v>45670</v>
      </c>
      <c r="D38" s="33" t="s">
        <v>240</v>
      </c>
      <c r="E38" s="31" t="s">
        <v>241</v>
      </c>
      <c r="F38" s="34" t="s">
        <v>193</v>
      </c>
      <c r="G38" s="34" t="s">
        <v>181</v>
      </c>
      <c r="H38" s="34" t="s">
        <v>190</v>
      </c>
      <c r="I38" s="34" t="s">
        <v>194</v>
      </c>
      <c r="J38" s="34" t="s">
        <v>195</v>
      </c>
      <c r="K38" s="34">
        <v>24437850</v>
      </c>
      <c r="L38" s="34" t="s">
        <v>196</v>
      </c>
      <c r="M38" s="34" t="s">
        <v>14</v>
      </c>
      <c r="N38" s="35">
        <v>11673</v>
      </c>
      <c r="O38" s="34">
        <v>1920</v>
      </c>
      <c r="P38" s="34">
        <v>1920</v>
      </c>
      <c r="Q38" s="31">
        <v>0.8</v>
      </c>
      <c r="R38" s="31">
        <f t="shared" si="0"/>
        <v>9340</v>
      </c>
      <c r="S38" s="33" t="s">
        <v>242</v>
      </c>
      <c r="T38" s="31" t="s">
        <v>304</v>
      </c>
      <c r="U38" s="31" t="s">
        <v>305</v>
      </c>
      <c r="V38" s="31" t="s">
        <v>405</v>
      </c>
      <c r="W38" s="35" t="s">
        <v>340</v>
      </c>
      <c r="X38" s="34" t="s">
        <v>15</v>
      </c>
      <c r="Y38" s="31" t="s">
        <v>314</v>
      </c>
      <c r="Z38" s="34" t="s">
        <v>350</v>
      </c>
      <c r="AA38" s="31" t="s">
        <v>239</v>
      </c>
      <c r="AB38" s="34" t="s">
        <v>218</v>
      </c>
      <c r="AC38" s="31" t="s">
        <v>249</v>
      </c>
      <c r="AD38" s="34" t="s">
        <v>380</v>
      </c>
      <c r="AE38" s="31"/>
      <c r="AF38" s="37">
        <v>3</v>
      </c>
      <c r="AG38" s="33" t="s">
        <v>288</v>
      </c>
    </row>
    <row r="39" spans="1:33" x14ac:dyDescent="0.2">
      <c r="A39" s="31">
        <v>35</v>
      </c>
      <c r="B39" s="32">
        <f t="shared" si="1"/>
        <v>45674</v>
      </c>
      <c r="C39" s="32">
        <f t="shared" si="2"/>
        <v>45670</v>
      </c>
      <c r="D39" s="33" t="s">
        <v>240</v>
      </c>
      <c r="E39" s="31" t="s">
        <v>241</v>
      </c>
      <c r="F39" s="34" t="s">
        <v>197</v>
      </c>
      <c r="G39" s="34" t="s">
        <v>181</v>
      </c>
      <c r="H39" s="34" t="s">
        <v>190</v>
      </c>
      <c r="I39" s="34" t="s">
        <v>198</v>
      </c>
      <c r="J39" s="34" t="s">
        <v>199</v>
      </c>
      <c r="K39" s="34">
        <v>23340750</v>
      </c>
      <c r="L39" s="35" t="s">
        <v>200</v>
      </c>
      <c r="M39" s="34" t="s">
        <v>14</v>
      </c>
      <c r="N39" s="35">
        <v>20900</v>
      </c>
      <c r="O39" s="34">
        <v>6451</v>
      </c>
      <c r="P39" s="34">
        <v>6451</v>
      </c>
      <c r="Q39" s="31">
        <v>0.6</v>
      </c>
      <c r="R39" s="31">
        <f t="shared" si="0"/>
        <v>12540</v>
      </c>
      <c r="S39" s="33" t="s">
        <v>242</v>
      </c>
      <c r="T39" s="31" t="s">
        <v>307</v>
      </c>
      <c r="U39" s="31" t="s">
        <v>308</v>
      </c>
      <c r="V39" s="31" t="s">
        <v>309</v>
      </c>
      <c r="W39" s="35" t="s">
        <v>341</v>
      </c>
      <c r="X39" s="34" t="s">
        <v>15</v>
      </c>
      <c r="Y39" s="31" t="s">
        <v>259</v>
      </c>
      <c r="Z39" s="34" t="s">
        <v>350</v>
      </c>
      <c r="AA39" s="31" t="s">
        <v>239</v>
      </c>
      <c r="AB39" s="34" t="s">
        <v>219</v>
      </c>
      <c r="AC39" s="31" t="s">
        <v>306</v>
      </c>
      <c r="AD39" s="34" t="s">
        <v>222</v>
      </c>
      <c r="AE39" s="31"/>
      <c r="AF39" s="37">
        <v>2</v>
      </c>
      <c r="AG39" s="33" t="s">
        <v>355</v>
      </c>
    </row>
    <row r="40" spans="1:33" x14ac:dyDescent="0.2">
      <c r="A40" s="31">
        <v>36</v>
      </c>
      <c r="B40" s="32">
        <f t="shared" si="1"/>
        <v>45674</v>
      </c>
      <c r="C40" s="32">
        <f t="shared" si="2"/>
        <v>45670</v>
      </c>
      <c r="D40" s="33" t="s">
        <v>240</v>
      </c>
      <c r="E40" s="31" t="s">
        <v>241</v>
      </c>
      <c r="F40" s="34" t="s">
        <v>201</v>
      </c>
      <c r="G40" s="34" t="s">
        <v>202</v>
      </c>
      <c r="H40" s="34" t="s">
        <v>203</v>
      </c>
      <c r="I40" s="34" t="s">
        <v>204</v>
      </c>
      <c r="J40" s="34" t="s">
        <v>237</v>
      </c>
      <c r="K40" s="34">
        <v>4350150</v>
      </c>
      <c r="L40" s="34" t="s">
        <v>205</v>
      </c>
      <c r="M40" s="34" t="s">
        <v>14</v>
      </c>
      <c r="N40" s="35">
        <v>8370</v>
      </c>
      <c r="O40" s="34">
        <v>381</v>
      </c>
      <c r="P40" s="34">
        <v>381</v>
      </c>
      <c r="Q40" s="31">
        <v>0.6</v>
      </c>
      <c r="R40" s="31">
        <f t="shared" si="0"/>
        <v>5020</v>
      </c>
      <c r="S40" s="33" t="s">
        <v>242</v>
      </c>
      <c r="T40" s="31" t="s">
        <v>310</v>
      </c>
      <c r="U40" s="31" t="s">
        <v>311</v>
      </c>
      <c r="V40" s="31" t="s">
        <v>312</v>
      </c>
      <c r="W40" s="35" t="s">
        <v>342</v>
      </c>
      <c r="X40" s="34" t="s">
        <v>15</v>
      </c>
      <c r="Y40" s="31" t="s">
        <v>343</v>
      </c>
      <c r="Z40" s="34" t="s">
        <v>350</v>
      </c>
      <c r="AA40" s="31" t="s">
        <v>239</v>
      </c>
      <c r="AB40" s="34" t="s">
        <v>220</v>
      </c>
      <c r="AC40" s="31" t="s">
        <v>249</v>
      </c>
      <c r="AD40" s="34" t="s">
        <v>18</v>
      </c>
      <c r="AE40" s="31"/>
      <c r="AF40" s="37">
        <v>3</v>
      </c>
      <c r="AG40" s="33" t="s">
        <v>288</v>
      </c>
    </row>
    <row r="41" spans="1:33" x14ac:dyDescent="0.2">
      <c r="A41" s="2" t="s">
        <v>413</v>
      </c>
      <c r="F41" s="40"/>
      <c r="G41" s="40"/>
      <c r="H41" s="40"/>
      <c r="I41" s="40"/>
      <c r="J41" s="41"/>
      <c r="K41" s="40"/>
      <c r="L41" s="40"/>
      <c r="M41" s="40"/>
      <c r="N41" s="40"/>
      <c r="P41" s="40"/>
      <c r="X41" s="40"/>
      <c r="Z41" s="42"/>
      <c r="AB41" s="42"/>
      <c r="AD41" s="40"/>
    </row>
  </sheetData>
  <sortState xmlns:xlrd2="http://schemas.microsoft.com/office/spreadsheetml/2017/richdata2" ref="F5:AD19">
    <sortCondition ref="G5:G19"/>
    <sortCondition ref="H5:H19"/>
  </sortState>
  <mergeCells count="6">
    <mergeCell ref="B3:E3"/>
    <mergeCell ref="F3:N3"/>
    <mergeCell ref="AE3:AG3"/>
    <mergeCell ref="AB3:AC3"/>
    <mergeCell ref="Z3:AA3"/>
    <mergeCell ref="S3:V3"/>
  </mergeCells>
  <phoneticPr fontId="2"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1C0F4519ECA3043B2575B66818F26CA" ma:contentTypeVersion="14" ma:contentTypeDescription="Loo uus dokument" ma:contentTypeScope="" ma:versionID="261ea237263e7a4d3823c0fee719cd8d">
  <xsd:schema xmlns:xsd="http://www.w3.org/2001/XMLSchema" xmlns:xs="http://www.w3.org/2001/XMLSchema" xmlns:p="http://schemas.microsoft.com/office/2006/metadata/properties" xmlns:ns2="b3f34dfd-a0aa-4a0c-bd31-f783ee89cc78" xmlns:ns3="c49526ee-6562-4a32-ac16-2bec8615b626" targetNamespace="http://schemas.microsoft.com/office/2006/metadata/properties" ma:root="true" ma:fieldsID="6900f16440e8fff6fc76a213a1e92096" ns2:_="" ns3:_="">
    <xsd:import namespace="b3f34dfd-a0aa-4a0c-bd31-f783ee89cc78"/>
    <xsd:import namespace="c49526ee-6562-4a32-ac16-2bec8615b626"/>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f34dfd-a0aa-4a0c-bd31-f783ee89cc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Pildisildid" ma:readOnly="false" ma:fieldId="{5cf76f15-5ced-4ddc-b409-7134ff3c332f}" ma:taxonomyMulti="true" ma:sspId="de54db5b-b5c1-4a52-91b6-3b2e554ff4d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49526ee-6562-4a32-ac16-2bec8615b62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5fbe01b-7505-45e9-827d-47b33bb3aadf}" ma:internalName="TaxCatchAll" ma:showField="CatchAllData" ma:web="c49526ee-6562-4a32-ac16-2bec8615b62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49526ee-6562-4a32-ac16-2bec8615b626" xsi:nil="true"/>
    <lcf76f155ced4ddcb4097134ff3c332f xmlns="b3f34dfd-a0aa-4a0c-bd31-f783ee89cc7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D9BEFB-C0E0-4438-A62C-2F3A814B26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f34dfd-a0aa-4a0c-bd31-f783ee89cc78"/>
    <ds:schemaRef ds:uri="c49526ee-6562-4a32-ac16-2bec8615b6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18B859-0E82-46FF-ACFA-4197F961CDAB}">
  <ds:schemaRefs>
    <ds:schemaRef ds:uri="http://schemas.microsoft.com/office/2006/metadata/properties"/>
    <ds:schemaRef ds:uri="http://schemas.microsoft.com/office/infopath/2007/PartnerControls"/>
    <ds:schemaRef ds:uri="c49526ee-6562-4a32-ac16-2bec8615b626"/>
    <ds:schemaRef ds:uri="b3f34dfd-a0aa-4a0c-bd31-f783ee89cc78"/>
  </ds:schemaRefs>
</ds:datastoreItem>
</file>

<file path=customXml/itemProps3.xml><?xml version="1.0" encoding="utf-8"?>
<ds:datastoreItem xmlns:ds="http://schemas.openxmlformats.org/officeDocument/2006/customXml" ds:itemID="{980CA486-1C1C-4428-8A05-CCCC575087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Alghinnad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Ere Kaaristu</dc:creator>
  <cp:keywords/>
  <dc:description/>
  <cp:lastModifiedBy>Ülleke Eerik</cp:lastModifiedBy>
  <cp:revision/>
  <dcterms:created xsi:type="dcterms:W3CDTF">2024-04-18T08:44:58Z</dcterms:created>
  <dcterms:modified xsi:type="dcterms:W3CDTF">2025-01-17T06:32:12Z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0x01010051C0F4519ECA3043B2575B66818F26CA</vt:lpwstr>
  </property>
</Properties>
</file>